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405" activeTab="1"/>
  </bookViews>
  <sheets>
    <sheet name="Pruefung_5_Vorlage_A3" sheetId="1" r:id="rId1"/>
    <sheet name="Pruefung_5_Loesung_A3" sheetId="2" r:id="rId2"/>
  </sheets>
  <definedNames>
    <definedName name="OLE_LINK3" localSheetId="1">Pruefung_5_Loesung_A3!$A$2</definedName>
    <definedName name="OLE_LINK3" localSheetId="0">Pruefung_5_Vorlage_A3!$A$2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" i="2" l="1"/>
  <c r="S6" i="2"/>
  <c r="S7" i="2"/>
  <c r="S8" i="2"/>
  <c r="S9" i="2"/>
  <c r="S10" i="2"/>
  <c r="S11" i="2"/>
  <c r="S12" i="2"/>
  <c r="S13" i="2"/>
  <c r="S14" i="2"/>
  <c r="S15" i="2"/>
  <c r="S16" i="2"/>
  <c r="S4" i="2"/>
  <c r="V4" i="2"/>
  <c r="U4" i="2"/>
  <c r="T4" i="2" l="1"/>
  <c r="N4" i="2"/>
  <c r="O4" i="2" s="1"/>
  <c r="P4" i="2" s="1"/>
  <c r="Q4" i="2" s="1"/>
  <c r="R4" i="2"/>
  <c r="N5" i="2"/>
  <c r="O5" i="2" s="1"/>
  <c r="R5" i="2"/>
  <c r="N6" i="2"/>
  <c r="O6" i="2"/>
  <c r="R6" i="2"/>
  <c r="N7" i="2"/>
  <c r="O7" i="2" s="1"/>
  <c r="R7" i="2"/>
  <c r="N8" i="2"/>
  <c r="O8" i="2"/>
  <c r="R8" i="2"/>
  <c r="N9" i="2"/>
  <c r="O9" i="2" s="1"/>
  <c r="R9" i="2"/>
  <c r="N10" i="2"/>
  <c r="O10" i="2"/>
  <c r="R10" i="2"/>
  <c r="N11" i="2"/>
  <c r="O11" i="2" s="1"/>
  <c r="R11" i="2"/>
  <c r="N12" i="2"/>
  <c r="O12" i="2"/>
  <c r="R12" i="2"/>
  <c r="N13" i="2"/>
  <c r="O13" i="2" s="1"/>
  <c r="R13" i="2"/>
  <c r="N14" i="2"/>
  <c r="O14" i="2"/>
  <c r="R14" i="2"/>
  <c r="N15" i="2"/>
  <c r="O15" i="2" s="1"/>
  <c r="R15" i="2"/>
  <c r="N16" i="2"/>
  <c r="O16" i="2"/>
  <c r="R16" i="2"/>
  <c r="T7" i="2" l="1"/>
  <c r="P16" i="2"/>
  <c r="Q16" i="2" s="1"/>
  <c r="P5" i="2"/>
  <c r="Q5" i="2" s="1"/>
  <c r="U5" i="2"/>
  <c r="V5" i="2" s="1"/>
  <c r="P14" i="2"/>
  <c r="Q14" i="2" s="1"/>
  <c r="P11" i="2"/>
  <c r="Q11" i="2" s="1"/>
  <c r="U11" i="2"/>
  <c r="V11" i="2" s="1"/>
  <c r="P6" i="2"/>
  <c r="Q6" i="2" s="1"/>
  <c r="T11" i="2"/>
  <c r="P12" i="2"/>
  <c r="P9" i="2"/>
  <c r="Q9" i="2" s="1"/>
  <c r="T14" i="2"/>
  <c r="U14" i="2" s="1"/>
  <c r="V14" i="2" s="1"/>
  <c r="T6" i="2"/>
  <c r="U6" i="2" s="1"/>
  <c r="V6" i="2" s="1"/>
  <c r="P13" i="2"/>
  <c r="Q13" i="2" s="1"/>
  <c r="P8" i="2"/>
  <c r="Q8" i="2" s="1"/>
  <c r="T16" i="2"/>
  <c r="U16" i="2" s="1"/>
  <c r="V16" i="2" s="1"/>
  <c r="P15" i="2"/>
  <c r="Q15" i="2" s="1"/>
  <c r="P10" i="2"/>
  <c r="Q10" i="2" s="1"/>
  <c r="P7" i="2"/>
  <c r="Q7" i="2" s="1"/>
  <c r="U7" i="2"/>
  <c r="V7" i="2" s="1"/>
  <c r="T13" i="2"/>
  <c r="T9" i="2"/>
  <c r="T5" i="2"/>
  <c r="U13" i="2" l="1"/>
  <c r="V13" i="2" s="1"/>
  <c r="U9" i="2"/>
  <c r="V9" i="2" s="1"/>
  <c r="T10" i="2"/>
  <c r="U10" i="2" s="1"/>
  <c r="V10" i="2" s="1"/>
  <c r="T15" i="2"/>
  <c r="U15" i="2" s="1"/>
  <c r="V15" i="2" s="1"/>
  <c r="Q12" i="2"/>
  <c r="T12" i="2"/>
  <c r="U8" i="2"/>
  <c r="V8" i="2" s="1"/>
  <c r="U12" i="2"/>
  <c r="V12" i="2" s="1"/>
  <c r="T8" i="2"/>
</calcChain>
</file>

<file path=xl/sharedStrings.xml><?xml version="1.0" encoding="utf-8"?>
<sst xmlns="http://schemas.openxmlformats.org/spreadsheetml/2006/main" count="72" uniqueCount="36">
  <si>
    <t>Lagerkennzahlen</t>
  </si>
  <si>
    <t>Gärtnerspaten</t>
  </si>
  <si>
    <t>Artikel</t>
  </si>
  <si>
    <t>Verkaufspreis</t>
  </si>
  <si>
    <t>Artikelnummer</t>
  </si>
  <si>
    <t xml:space="preserve">Einkaufspreis </t>
  </si>
  <si>
    <t>Blumenkelle</t>
  </si>
  <si>
    <t>Gartenschere</t>
  </si>
  <si>
    <t>Grasschere Comfort</t>
  </si>
  <si>
    <t>Blumengabel</t>
  </si>
  <si>
    <t>Doppelhacke</t>
  </si>
  <si>
    <t>Unkrautstecher</t>
  </si>
  <si>
    <t>Thermo Komposter 530 l</t>
  </si>
  <si>
    <t>Set Schnellkomposter 800 l</t>
  </si>
  <si>
    <t>Thermo Komposter 420 l</t>
  </si>
  <si>
    <t>Thermo Komposter 530 l luxus</t>
  </si>
  <si>
    <t>Komposter 380 l</t>
  </si>
  <si>
    <t>Drucksprüher Kunststoff</t>
  </si>
  <si>
    <t xml:space="preserve">Abverkauf </t>
  </si>
  <si>
    <t>1.Quartal</t>
  </si>
  <si>
    <t>2.Quartal</t>
  </si>
  <si>
    <t>3. Quartal</t>
  </si>
  <si>
    <t>4. Quartal</t>
  </si>
  <si>
    <t>Anfangsbestand 01.01.20..</t>
  </si>
  <si>
    <t>Enbestand 31.12.20..</t>
  </si>
  <si>
    <t>Einkauf</t>
  </si>
  <si>
    <t>3.Quartal</t>
  </si>
  <si>
    <t>4.Quartal</t>
  </si>
  <si>
    <t>MEB 1.Quartal</t>
  </si>
  <si>
    <t>MEB 2.Quartal</t>
  </si>
  <si>
    <t>MEB 3.Quartal</t>
  </si>
  <si>
    <t>MEB 4.Quartal</t>
  </si>
  <si>
    <t>Umschlags-häufigkeit</t>
  </si>
  <si>
    <t>Lagerdauer</t>
  </si>
  <si>
    <t>Ø Lagerbestand/ Jahr</t>
  </si>
  <si>
    <t>Endbestand wertmäßig 31.12.20..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</si>
</sst>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4" formatCode="0.0"/>
    <numFmt numFmtId="165" formatCode="#,##0.0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1" xfId="0" applyFont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right" vertical="center" wrapText="1"/>
    </xf>
    <xf numFmtId="8" fontId="0" fillId="0" borderId="1" xfId="0" applyNumberFormat="1" applyFont="1" applyBorder="1" applyAlignment="1">
      <alignment horizontal="righ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3" fontId="0" fillId="0" borderId="1" xfId="0" applyNumberFormat="1" applyFont="1" applyBorder="1"/>
    <xf numFmtId="0" fontId="0" fillId="0" borderId="4" xfId="0" applyFont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3" fontId="0" fillId="0" borderId="1" xfId="0" applyNumberFormat="1" applyBorder="1"/>
    <xf numFmtId="0" fontId="0" fillId="0" borderId="3" xfId="0" applyFont="1" applyFill="1" applyBorder="1" applyAlignment="1">
      <alignment horizontal="center" vertical="center" wrapText="1"/>
    </xf>
    <xf numFmtId="1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Pruefung_5_Loesung_A3!$S$2</c:f>
              <c:strCache>
                <c:ptCount val="1"/>
                <c:pt idx="0">
                  <c:v>Endbestand wertmäßig 31.12.20..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1"/>
              <c:layout>
                <c:manualLayout>
                  <c:x val="7.1413568578029746E-2"/>
                  <c:y val="2.012882447665056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5706784289015067E-2"/>
                  <c:y val="-0.1529790660225442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9869907565902093E-2"/>
                      <c:h val="5.0752532745001078E-2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0.11762234824616677"/>
                  <c:y val="6.03864734299516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0.12077294685990338"/>
                  <c:y val="-3.2206119162640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0.12392354547364"/>
                  <c:y val="-7.850241545893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4656584751102747E-2"/>
                  <c:y val="-9.057971014492753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7830287754673388E-2"/>
                  <c:y val="-3.01932367149758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10061738501969"/>
                      <c:h val="5.0752532745001078E-2"/>
                    </c:manualLayout>
                  </c15:layout>
                </c:ext>
              </c:extLst>
            </c:dLbl>
            <c:dLbl>
              <c:idx val="13"/>
              <c:layout>
                <c:manualLayout>
                  <c:x val="9.4517958412098216E-2"/>
                  <c:y val="-1.811594202898551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Pruefung_5_Loesung_A3!$A$3:$A$16</c:f>
              <c:strCache>
                <c:ptCount val="14"/>
                <c:pt idx="1">
                  <c:v>Blumenkelle</c:v>
                </c:pt>
                <c:pt idx="2">
                  <c:v>Gartenschere</c:v>
                </c:pt>
                <c:pt idx="3">
                  <c:v>Grasschere Comfort</c:v>
                </c:pt>
                <c:pt idx="4">
                  <c:v>Blumengabel</c:v>
                </c:pt>
                <c:pt idx="5">
                  <c:v>Doppelhacke</c:v>
                </c:pt>
                <c:pt idx="6">
                  <c:v>Gärtnerspaten</c:v>
                </c:pt>
                <c:pt idx="7">
                  <c:v>Unkrautstecher</c:v>
                </c:pt>
                <c:pt idx="8">
                  <c:v>Thermo Komposter 530 l</c:v>
                </c:pt>
                <c:pt idx="9">
                  <c:v>Set Schnellkomposter 800 l</c:v>
                </c:pt>
                <c:pt idx="10">
                  <c:v>Thermo Komposter 420 l</c:v>
                </c:pt>
                <c:pt idx="11">
                  <c:v>Thermo Komposter 530 l luxus</c:v>
                </c:pt>
                <c:pt idx="12">
                  <c:v>Komposter 380 l</c:v>
                </c:pt>
                <c:pt idx="13">
                  <c:v>Drucksprüher Kunststoff</c:v>
                </c:pt>
              </c:strCache>
            </c:strRef>
          </c:cat>
          <c:val>
            <c:numRef>
              <c:f>Pruefung_5_Loesung_A3!$S$3:$S$16</c:f>
              <c:numCache>
                <c:formatCode>#,##0.00\ "€"</c:formatCode>
                <c:ptCount val="14"/>
                <c:pt idx="1">
                  <c:v>6414.85</c:v>
                </c:pt>
                <c:pt idx="2">
                  <c:v>41427.049999999996</c:v>
                </c:pt>
                <c:pt idx="3">
                  <c:v>17099.55</c:v>
                </c:pt>
                <c:pt idx="4">
                  <c:v>9654.3000000000011</c:v>
                </c:pt>
                <c:pt idx="5">
                  <c:v>10373</c:v>
                </c:pt>
                <c:pt idx="6">
                  <c:v>11815.6</c:v>
                </c:pt>
                <c:pt idx="7">
                  <c:v>21188.75</c:v>
                </c:pt>
                <c:pt idx="8">
                  <c:v>2716.6000000000004</c:v>
                </c:pt>
                <c:pt idx="9">
                  <c:v>1758.8999999999999</c:v>
                </c:pt>
                <c:pt idx="10">
                  <c:v>1661.3999999999999</c:v>
                </c:pt>
                <c:pt idx="11">
                  <c:v>4676.4000000000005</c:v>
                </c:pt>
                <c:pt idx="12">
                  <c:v>3492.5</c:v>
                </c:pt>
                <c:pt idx="13">
                  <c:v>5184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tr"/>
      <c:legendEntry>
        <c:idx val="0"/>
        <c:delete val="1"/>
      </c:legendEntry>
      <c:layout>
        <c:manualLayout>
          <c:xMode val="edge"/>
          <c:yMode val="edge"/>
          <c:x val="0.86035595676202448"/>
          <c:y val="9.855498027162346E-3"/>
          <c:w val="0.1385583922106676"/>
          <c:h val="0.42476719295998827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17</xdr:row>
      <xdr:rowOff>7620</xdr:rowOff>
    </xdr:from>
    <xdr:to>
      <xdr:col>12</xdr:col>
      <xdr:colOff>645240</xdr:colOff>
      <xdr:row>51</xdr:row>
      <xdr:rowOff>89700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opLeftCell="C1" zoomScaleNormal="100" workbookViewId="0">
      <selection activeCell="P20" sqref="P20"/>
    </sheetView>
  </sheetViews>
  <sheetFormatPr baseColWidth="10" defaultRowHeight="15" x14ac:dyDescent="0.25"/>
  <cols>
    <col min="1" max="1" width="26.140625" customWidth="1"/>
    <col min="2" max="4" width="14.7109375" customWidth="1"/>
    <col min="5" max="5" width="13.7109375" customWidth="1"/>
    <col min="6" max="17" width="11.7109375" customWidth="1"/>
    <col min="18" max="18" width="13.7109375" customWidth="1"/>
  </cols>
  <sheetData>
    <row r="1" spans="1:18" ht="32.450000000000003" customHeight="1" x14ac:dyDescent="0.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8" ht="30" customHeight="1" x14ac:dyDescent="0.3">
      <c r="A2" s="11" t="s">
        <v>2</v>
      </c>
      <c r="B2" s="11" t="s">
        <v>4</v>
      </c>
      <c r="C2" s="11" t="s">
        <v>5</v>
      </c>
      <c r="D2" s="11" t="s">
        <v>3</v>
      </c>
      <c r="E2" s="12" t="s">
        <v>23</v>
      </c>
      <c r="F2" s="18" t="s">
        <v>18</v>
      </c>
      <c r="G2" s="18"/>
      <c r="H2" s="18"/>
      <c r="I2" s="18"/>
      <c r="J2" s="19" t="s">
        <v>25</v>
      </c>
      <c r="K2" s="20"/>
      <c r="L2" s="20"/>
      <c r="M2" s="20"/>
      <c r="N2" s="14"/>
      <c r="O2" s="14"/>
      <c r="P2" s="14"/>
      <c r="Q2" s="14"/>
      <c r="R2" s="12" t="s">
        <v>24</v>
      </c>
    </row>
    <row r="3" spans="1:18" ht="26.45" customHeight="1" x14ac:dyDescent="0.3">
      <c r="A3" s="3"/>
      <c r="B3" s="3"/>
      <c r="C3" s="3"/>
      <c r="D3" s="3"/>
      <c r="E3" s="7"/>
      <c r="F3" s="9" t="s">
        <v>19</v>
      </c>
      <c r="G3" s="8" t="s">
        <v>20</v>
      </c>
      <c r="H3" s="8" t="s">
        <v>21</v>
      </c>
      <c r="I3" s="9" t="s">
        <v>22</v>
      </c>
      <c r="J3" s="9" t="s">
        <v>19</v>
      </c>
      <c r="K3" s="9" t="s">
        <v>20</v>
      </c>
      <c r="L3" s="9" t="s">
        <v>26</v>
      </c>
      <c r="M3" s="9" t="s">
        <v>27</v>
      </c>
      <c r="N3" s="9" t="s">
        <v>28</v>
      </c>
      <c r="O3" s="9" t="s">
        <v>29</v>
      </c>
      <c r="P3" s="9" t="s">
        <v>30</v>
      </c>
      <c r="Q3" s="9" t="s">
        <v>31</v>
      </c>
      <c r="R3" s="1"/>
    </row>
    <row r="4" spans="1:18" ht="15" customHeight="1" x14ac:dyDescent="0.3">
      <c r="A4" s="4" t="s">
        <v>6</v>
      </c>
      <c r="B4" s="5">
        <v>1012</v>
      </c>
      <c r="C4" s="6">
        <v>6.95</v>
      </c>
      <c r="D4" s="6">
        <v>12.99</v>
      </c>
      <c r="E4" s="10">
        <v>1035</v>
      </c>
      <c r="F4" s="2"/>
      <c r="G4" s="2"/>
      <c r="H4" s="2"/>
      <c r="I4" s="2"/>
      <c r="J4" s="1"/>
      <c r="K4" s="13"/>
      <c r="L4" s="1"/>
      <c r="M4" s="1"/>
      <c r="N4" s="13"/>
      <c r="O4" s="13"/>
      <c r="P4" s="13"/>
      <c r="Q4" s="13"/>
      <c r="R4" s="13"/>
    </row>
    <row r="5" spans="1:18" ht="15" customHeight="1" x14ac:dyDescent="0.3">
      <c r="A5" s="4" t="s">
        <v>7</v>
      </c>
      <c r="B5" s="5">
        <v>2036</v>
      </c>
      <c r="C5" s="6">
        <v>12.95</v>
      </c>
      <c r="D5" s="6">
        <v>28.99</v>
      </c>
      <c r="E5" s="10">
        <v>4985</v>
      </c>
      <c r="F5" s="2"/>
      <c r="G5" s="10"/>
      <c r="H5" s="10"/>
      <c r="I5" s="10"/>
      <c r="J5" s="1"/>
      <c r="K5" s="13"/>
      <c r="L5" s="13"/>
      <c r="M5" s="1"/>
      <c r="N5" s="13"/>
      <c r="O5" s="13"/>
      <c r="P5" s="13"/>
      <c r="Q5" s="13"/>
      <c r="R5" s="13"/>
    </row>
    <row r="6" spans="1:18" ht="15" customHeight="1" x14ac:dyDescent="0.3">
      <c r="A6" s="4" t="s">
        <v>8</v>
      </c>
      <c r="B6" s="5">
        <v>2037</v>
      </c>
      <c r="C6" s="6">
        <v>11.85</v>
      </c>
      <c r="D6" s="6">
        <v>24.99</v>
      </c>
      <c r="E6" s="10">
        <v>2634</v>
      </c>
      <c r="F6" s="2"/>
      <c r="G6" s="10"/>
      <c r="H6" s="10"/>
      <c r="I6" s="10"/>
      <c r="J6" s="1"/>
      <c r="K6" s="13"/>
      <c r="L6" s="13"/>
      <c r="M6" s="1"/>
      <c r="N6" s="13"/>
      <c r="O6" s="13"/>
      <c r="P6" s="13"/>
      <c r="Q6" s="13"/>
      <c r="R6" s="13"/>
    </row>
    <row r="7" spans="1:18" ht="15" customHeight="1" x14ac:dyDescent="0.3">
      <c r="A7" s="4" t="s">
        <v>9</v>
      </c>
      <c r="B7" s="5">
        <v>1018</v>
      </c>
      <c r="C7" s="6">
        <v>7.65</v>
      </c>
      <c r="D7" s="6">
        <v>14.99</v>
      </c>
      <c r="E7" s="2">
        <v>812</v>
      </c>
      <c r="F7" s="2"/>
      <c r="G7" s="10"/>
      <c r="H7" s="10"/>
      <c r="I7" s="10"/>
      <c r="J7" s="1"/>
      <c r="K7" s="13"/>
      <c r="L7" s="13"/>
      <c r="M7" s="1"/>
      <c r="N7" s="13"/>
      <c r="O7" s="13"/>
      <c r="P7" s="13"/>
      <c r="Q7" s="13"/>
      <c r="R7" s="13"/>
    </row>
    <row r="8" spans="1:18" ht="15" customHeight="1" x14ac:dyDescent="0.3">
      <c r="A8" s="4" t="s">
        <v>10</v>
      </c>
      <c r="B8" s="5">
        <v>3066</v>
      </c>
      <c r="C8" s="6">
        <v>5.75</v>
      </c>
      <c r="D8" s="6">
        <v>12.99</v>
      </c>
      <c r="E8" s="10">
        <v>3745</v>
      </c>
      <c r="F8" s="2"/>
      <c r="G8" s="10"/>
      <c r="H8" s="10"/>
      <c r="I8" s="10"/>
      <c r="J8" s="1"/>
      <c r="K8" s="13"/>
      <c r="L8" s="13"/>
      <c r="M8" s="1"/>
      <c r="N8" s="13"/>
      <c r="O8" s="13"/>
      <c r="P8" s="13"/>
      <c r="Q8" s="13"/>
      <c r="R8" s="13"/>
    </row>
    <row r="9" spans="1:18" ht="15" customHeight="1" x14ac:dyDescent="0.25">
      <c r="A9" s="4" t="s">
        <v>1</v>
      </c>
      <c r="B9" s="5">
        <v>1049</v>
      </c>
      <c r="C9" s="6">
        <v>21.8</v>
      </c>
      <c r="D9" s="6">
        <v>44.99</v>
      </c>
      <c r="E9" s="2">
        <v>525</v>
      </c>
      <c r="F9" s="2"/>
      <c r="G9" s="10"/>
      <c r="H9" s="10"/>
      <c r="I9" s="10"/>
      <c r="J9" s="1"/>
      <c r="K9" s="13"/>
      <c r="L9" s="13"/>
      <c r="M9" s="1"/>
      <c r="N9" s="13"/>
      <c r="O9" s="13"/>
      <c r="P9" s="13"/>
      <c r="Q9" s="13"/>
      <c r="R9" s="13"/>
    </row>
    <row r="10" spans="1:18" ht="15" customHeight="1" x14ac:dyDescent="0.3">
      <c r="A10" s="4" t="s">
        <v>11</v>
      </c>
      <c r="B10" s="5">
        <v>1069</v>
      </c>
      <c r="C10" s="6">
        <v>16.75</v>
      </c>
      <c r="D10" s="6">
        <v>39.99</v>
      </c>
      <c r="E10" s="10">
        <v>1191</v>
      </c>
      <c r="F10" s="2"/>
      <c r="G10" s="10"/>
      <c r="H10" s="10"/>
      <c r="I10" s="10"/>
      <c r="J10" s="1"/>
      <c r="K10" s="13"/>
      <c r="L10" s="13"/>
      <c r="M10" s="1"/>
      <c r="N10" s="13"/>
      <c r="O10" s="13"/>
      <c r="P10" s="13"/>
      <c r="Q10" s="13"/>
      <c r="R10" s="13"/>
    </row>
    <row r="11" spans="1:18" ht="15" customHeight="1" x14ac:dyDescent="0.3">
      <c r="A11" s="4" t="s">
        <v>12</v>
      </c>
      <c r="B11" s="5">
        <v>4033</v>
      </c>
      <c r="C11" s="6">
        <v>39.950000000000003</v>
      </c>
      <c r="D11" s="6">
        <v>99.99</v>
      </c>
      <c r="E11" s="2">
        <v>145</v>
      </c>
      <c r="F11" s="2"/>
      <c r="G11" s="10"/>
      <c r="H11" s="10"/>
      <c r="I11" s="10"/>
      <c r="J11" s="1"/>
      <c r="K11" s="13"/>
      <c r="L11" s="13"/>
      <c r="M11" s="1"/>
      <c r="N11" s="13"/>
      <c r="O11" s="13"/>
      <c r="P11" s="13"/>
      <c r="Q11" s="13"/>
      <c r="R11" s="13"/>
    </row>
    <row r="12" spans="1:18" ht="15" customHeight="1" x14ac:dyDescent="0.3">
      <c r="A12" s="4" t="s">
        <v>13</v>
      </c>
      <c r="B12" s="5">
        <v>4039</v>
      </c>
      <c r="C12" s="6">
        <v>21.45</v>
      </c>
      <c r="D12" s="6">
        <v>49.99</v>
      </c>
      <c r="E12" s="2">
        <v>347</v>
      </c>
      <c r="F12" s="2"/>
      <c r="G12" s="10"/>
      <c r="H12" s="10"/>
      <c r="I12" s="10"/>
      <c r="J12" s="1"/>
      <c r="K12" s="13"/>
      <c r="L12" s="13"/>
      <c r="M12" s="1"/>
      <c r="N12" s="13"/>
      <c r="O12" s="13"/>
      <c r="P12" s="13"/>
      <c r="Q12" s="13"/>
      <c r="R12" s="13"/>
    </row>
    <row r="13" spans="1:18" ht="15" customHeight="1" x14ac:dyDescent="0.3">
      <c r="A13" s="4" t="s">
        <v>14</v>
      </c>
      <c r="B13" s="5">
        <v>4041</v>
      </c>
      <c r="C13" s="6">
        <v>31.95</v>
      </c>
      <c r="D13" s="6">
        <v>79.95</v>
      </c>
      <c r="E13" s="2">
        <v>225</v>
      </c>
      <c r="F13" s="2"/>
      <c r="G13" s="10"/>
      <c r="H13" s="10"/>
      <c r="I13" s="10"/>
      <c r="J13" s="1"/>
      <c r="K13" s="13"/>
      <c r="L13" s="13"/>
      <c r="M13" s="1"/>
      <c r="N13" s="13"/>
      <c r="O13" s="13"/>
      <c r="P13" s="13"/>
      <c r="Q13" s="13"/>
      <c r="R13" s="13"/>
    </row>
    <row r="14" spans="1:18" ht="15" customHeight="1" x14ac:dyDescent="0.3">
      <c r="A14" s="4" t="s">
        <v>15</v>
      </c>
      <c r="B14" s="5">
        <v>4063</v>
      </c>
      <c r="C14" s="6">
        <v>64.95</v>
      </c>
      <c r="D14" s="6">
        <v>129.99</v>
      </c>
      <c r="E14" s="2">
        <v>54</v>
      </c>
      <c r="F14" s="2"/>
      <c r="G14" s="10"/>
      <c r="H14" s="10"/>
      <c r="I14" s="10"/>
      <c r="J14" s="1"/>
      <c r="K14" s="13"/>
      <c r="L14" s="13"/>
      <c r="M14" s="1"/>
      <c r="N14" s="13"/>
      <c r="O14" s="13"/>
      <c r="P14" s="13"/>
      <c r="Q14" s="13"/>
      <c r="R14" s="13"/>
    </row>
    <row r="15" spans="1:18" ht="15" customHeight="1" x14ac:dyDescent="0.3">
      <c r="A15" s="4" t="s">
        <v>16</v>
      </c>
      <c r="B15" s="5">
        <v>4136</v>
      </c>
      <c r="C15" s="6">
        <v>13.75</v>
      </c>
      <c r="D15" s="6">
        <v>29.99</v>
      </c>
      <c r="E15" s="2">
        <v>412</v>
      </c>
      <c r="F15" s="2"/>
      <c r="G15" s="10"/>
      <c r="H15" s="10"/>
      <c r="I15" s="10"/>
      <c r="J15" s="1"/>
      <c r="K15" s="13"/>
      <c r="L15" s="13"/>
      <c r="M15" s="1"/>
      <c r="N15" s="13"/>
      <c r="O15" s="13"/>
      <c r="P15" s="13"/>
      <c r="Q15" s="13"/>
      <c r="R15" s="13"/>
    </row>
    <row r="16" spans="1:18" ht="15" customHeight="1" x14ac:dyDescent="0.25">
      <c r="A16" s="4" t="s">
        <v>17</v>
      </c>
      <c r="B16" s="5">
        <v>5319</v>
      </c>
      <c r="C16" s="6">
        <v>16</v>
      </c>
      <c r="D16" s="6">
        <v>29.99</v>
      </c>
      <c r="E16" s="2">
        <v>198</v>
      </c>
      <c r="F16" s="2"/>
      <c r="G16" s="10"/>
      <c r="H16" s="10"/>
      <c r="I16" s="10"/>
      <c r="J16" s="1"/>
      <c r="K16" s="13"/>
      <c r="L16" s="13"/>
      <c r="M16" s="1"/>
      <c r="N16" s="13"/>
      <c r="O16" s="13"/>
      <c r="P16" s="13"/>
      <c r="Q16" s="13"/>
      <c r="R16" s="13"/>
    </row>
  </sheetData>
  <mergeCells count="3">
    <mergeCell ref="F2:I2"/>
    <mergeCell ref="J2:M2"/>
    <mergeCell ref="A1:R1"/>
  </mergeCells>
  <pageMargins left="0.7" right="0.7" top="0.78740157499999996" bottom="0.78740157499999996" header="0.3" footer="0.3"/>
  <pageSetup paperSize="9" orientation="portrait" verticalDpi="0" r:id="rId1"/>
  <headerFooter>
    <oddHeader>&amp;C&amp;F&amp;RName Azubi</oddHeader>
    <oddFooter>&amp;C&amp;D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tabSelected="1" zoomScaleNormal="100" workbookViewId="0">
      <selection activeCell="N18" sqref="N18"/>
    </sheetView>
  </sheetViews>
  <sheetFormatPr baseColWidth="10" defaultRowHeight="15" x14ac:dyDescent="0.25"/>
  <cols>
    <col min="1" max="1" width="26.140625" customWidth="1"/>
    <col min="2" max="4" width="14.7109375" customWidth="1"/>
    <col min="5" max="5" width="13.7109375" customWidth="1"/>
    <col min="6" max="17" width="11.7109375" customWidth="1"/>
    <col min="18" max="22" width="13.7109375" customWidth="1"/>
  </cols>
  <sheetData>
    <row r="1" spans="1:22" ht="40.15" customHeight="1" x14ac:dyDescent="0.5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</row>
    <row r="2" spans="1:22" ht="40.15" customHeight="1" x14ac:dyDescent="0.25">
      <c r="A2" s="11" t="s">
        <v>2</v>
      </c>
      <c r="B2" s="11" t="s">
        <v>4</v>
      </c>
      <c r="C2" s="11" t="s">
        <v>5</v>
      </c>
      <c r="D2" s="11" t="s">
        <v>3</v>
      </c>
      <c r="E2" s="12" t="s">
        <v>23</v>
      </c>
      <c r="F2" s="18" t="s">
        <v>18</v>
      </c>
      <c r="G2" s="18"/>
      <c r="H2" s="18"/>
      <c r="I2" s="18"/>
      <c r="J2" s="19" t="s">
        <v>25</v>
      </c>
      <c r="K2" s="20"/>
      <c r="L2" s="20"/>
      <c r="M2" s="20"/>
      <c r="N2" s="14"/>
      <c r="O2" s="14"/>
      <c r="P2" s="14"/>
      <c r="Q2" s="14"/>
      <c r="R2" s="7" t="s">
        <v>24</v>
      </c>
      <c r="S2" s="7" t="s">
        <v>35</v>
      </c>
      <c r="T2" s="7" t="s">
        <v>34</v>
      </c>
      <c r="U2" s="7" t="s">
        <v>32</v>
      </c>
      <c r="V2" s="7" t="s">
        <v>33</v>
      </c>
    </row>
    <row r="3" spans="1:22" ht="40.15" customHeight="1" x14ac:dyDescent="0.3">
      <c r="A3" s="3"/>
      <c r="B3" s="3"/>
      <c r="C3" s="3"/>
      <c r="D3" s="3"/>
      <c r="E3" s="7"/>
      <c r="F3" s="9" t="s">
        <v>19</v>
      </c>
      <c r="G3" s="8" t="s">
        <v>20</v>
      </c>
      <c r="H3" s="8" t="s">
        <v>21</v>
      </c>
      <c r="I3" s="9" t="s">
        <v>22</v>
      </c>
      <c r="J3" s="9" t="s">
        <v>19</v>
      </c>
      <c r="K3" s="9" t="s">
        <v>20</v>
      </c>
      <c r="L3" s="9" t="s">
        <v>26</v>
      </c>
      <c r="M3" s="9" t="s">
        <v>27</v>
      </c>
      <c r="N3" s="9" t="s">
        <v>28</v>
      </c>
      <c r="O3" s="9" t="s">
        <v>29</v>
      </c>
      <c r="P3" s="9" t="s">
        <v>30</v>
      </c>
      <c r="Q3" s="9" t="s">
        <v>31</v>
      </c>
      <c r="R3" s="1"/>
      <c r="S3" s="1"/>
      <c r="T3" s="1"/>
      <c r="U3" s="1"/>
      <c r="V3" s="1"/>
    </row>
    <row r="4" spans="1:22" ht="15" customHeight="1" x14ac:dyDescent="0.3">
      <c r="A4" s="4" t="s">
        <v>6</v>
      </c>
      <c r="B4" s="5">
        <v>1012</v>
      </c>
      <c r="C4" s="6">
        <v>6.95</v>
      </c>
      <c r="D4" s="6">
        <v>12.99</v>
      </c>
      <c r="E4" s="10">
        <v>1035</v>
      </c>
      <c r="F4" s="2">
        <v>45</v>
      </c>
      <c r="G4" s="2">
        <v>459</v>
      </c>
      <c r="H4" s="2">
        <v>812</v>
      </c>
      <c r="I4" s="2">
        <v>736</v>
      </c>
      <c r="J4" s="1">
        <v>0</v>
      </c>
      <c r="K4" s="13">
        <v>1100</v>
      </c>
      <c r="L4" s="1">
        <v>800</v>
      </c>
      <c r="M4" s="1">
        <v>40</v>
      </c>
      <c r="N4" s="13">
        <f>E4+J4-F4</f>
        <v>990</v>
      </c>
      <c r="O4" s="13">
        <f>N4+K4-G4</f>
        <v>1631</v>
      </c>
      <c r="P4" s="13">
        <f>O4+L4-H4</f>
        <v>1619</v>
      </c>
      <c r="Q4" s="13">
        <f>P4+M4-I4</f>
        <v>923</v>
      </c>
      <c r="R4" s="13">
        <f>E4+J4+K4+L4+M4-F4-G4-H4-I4</f>
        <v>923</v>
      </c>
      <c r="S4" s="17">
        <f>C4*R4</f>
        <v>6414.85</v>
      </c>
      <c r="T4" s="15">
        <f>(E4+N4+O4+P4+Q4)/5</f>
        <v>1239.5999999999999</v>
      </c>
      <c r="U4" s="16">
        <f>(N4+O4+P4+Q4)/T4</f>
        <v>4.1650532429816076</v>
      </c>
      <c r="V4" s="15">
        <f t="shared" ref="V4:V16" si="0">360/U4</f>
        <v>86.433468913422416</v>
      </c>
    </row>
    <row r="5" spans="1:22" ht="15" customHeight="1" x14ac:dyDescent="0.3">
      <c r="A5" s="4" t="s">
        <v>7</v>
      </c>
      <c r="B5" s="5">
        <v>2036</v>
      </c>
      <c r="C5" s="6">
        <v>12.95</v>
      </c>
      <c r="D5" s="6">
        <v>28.99</v>
      </c>
      <c r="E5" s="10">
        <v>4985</v>
      </c>
      <c r="F5" s="2">
        <v>87</v>
      </c>
      <c r="G5" s="10">
        <v>1689</v>
      </c>
      <c r="H5" s="10">
        <v>1256</v>
      </c>
      <c r="I5" s="10">
        <v>1954</v>
      </c>
      <c r="J5" s="1">
        <v>100</v>
      </c>
      <c r="K5" s="13">
        <v>1500</v>
      </c>
      <c r="L5" s="13">
        <v>1000</v>
      </c>
      <c r="M5" s="1">
        <v>600</v>
      </c>
      <c r="N5" s="13">
        <f t="shared" ref="N5:N16" si="1">E5+J5-F5</f>
        <v>4998</v>
      </c>
      <c r="O5" s="13">
        <f t="shared" ref="O5:Q16" si="2">N5+K5-G5</f>
        <v>4809</v>
      </c>
      <c r="P5" s="13">
        <f t="shared" si="2"/>
        <v>4553</v>
      </c>
      <c r="Q5" s="13">
        <f t="shared" si="2"/>
        <v>3199</v>
      </c>
      <c r="R5" s="13">
        <f t="shared" ref="R5:R16" si="3">E5+J5+K5+L5+M5-F5-G5-H5-I5</f>
        <v>3199</v>
      </c>
      <c r="S5" s="17">
        <f t="shared" ref="S5:S16" si="4">C5*R5</f>
        <v>41427.049999999996</v>
      </c>
      <c r="T5" s="15">
        <f t="shared" ref="T5:T16" si="5">(E5+N5+O5+P5+Q5)/5</f>
        <v>4508.8</v>
      </c>
      <c r="U5" s="16">
        <f t="shared" ref="U5:U16" si="6">(N5+O5+P5+Q5)/T5</f>
        <v>3.894384315117104</v>
      </c>
      <c r="V5" s="15">
        <f t="shared" si="0"/>
        <v>92.440799589953883</v>
      </c>
    </row>
    <row r="6" spans="1:22" ht="15" customHeight="1" x14ac:dyDescent="0.3">
      <c r="A6" s="4" t="s">
        <v>8</v>
      </c>
      <c r="B6" s="5">
        <v>2037</v>
      </c>
      <c r="C6" s="6">
        <v>11.85</v>
      </c>
      <c r="D6" s="6">
        <v>24.99</v>
      </c>
      <c r="E6" s="10">
        <v>2634</v>
      </c>
      <c r="F6" s="2">
        <v>23</v>
      </c>
      <c r="G6" s="10">
        <v>1456</v>
      </c>
      <c r="H6" s="10">
        <v>1387</v>
      </c>
      <c r="I6" s="10">
        <v>625</v>
      </c>
      <c r="J6" s="1">
        <v>0</v>
      </c>
      <c r="K6" s="13">
        <v>1400</v>
      </c>
      <c r="L6" s="13">
        <v>900</v>
      </c>
      <c r="M6" s="1">
        <v>0</v>
      </c>
      <c r="N6" s="13">
        <f t="shared" si="1"/>
        <v>2611</v>
      </c>
      <c r="O6" s="13">
        <f t="shared" si="2"/>
        <v>2555</v>
      </c>
      <c r="P6" s="13">
        <f t="shared" si="2"/>
        <v>2068</v>
      </c>
      <c r="Q6" s="13">
        <f t="shared" si="2"/>
        <v>1443</v>
      </c>
      <c r="R6" s="13">
        <f t="shared" si="3"/>
        <v>1443</v>
      </c>
      <c r="S6" s="17">
        <f t="shared" si="4"/>
        <v>17099.55</v>
      </c>
      <c r="T6" s="15">
        <f t="shared" si="5"/>
        <v>2262.1999999999998</v>
      </c>
      <c r="U6" s="16">
        <f t="shared" si="6"/>
        <v>3.8356467155865976</v>
      </c>
      <c r="V6" s="15">
        <f t="shared" si="0"/>
        <v>93.856401982251924</v>
      </c>
    </row>
    <row r="7" spans="1:22" ht="15" customHeight="1" x14ac:dyDescent="0.3">
      <c r="A7" s="4" t="s">
        <v>9</v>
      </c>
      <c r="B7" s="5">
        <v>1018</v>
      </c>
      <c r="C7" s="6">
        <v>7.65</v>
      </c>
      <c r="D7" s="6">
        <v>14.99</v>
      </c>
      <c r="E7" s="2">
        <v>812</v>
      </c>
      <c r="F7" s="2">
        <v>112</v>
      </c>
      <c r="G7" s="10">
        <v>962</v>
      </c>
      <c r="H7" s="10">
        <v>364</v>
      </c>
      <c r="I7" s="10">
        <v>212</v>
      </c>
      <c r="J7" s="1">
        <v>0</v>
      </c>
      <c r="K7" s="13">
        <v>500</v>
      </c>
      <c r="L7" s="13">
        <v>1250</v>
      </c>
      <c r="M7" s="1">
        <v>350</v>
      </c>
      <c r="N7" s="13">
        <f t="shared" si="1"/>
        <v>700</v>
      </c>
      <c r="O7" s="13">
        <f t="shared" si="2"/>
        <v>238</v>
      </c>
      <c r="P7" s="13">
        <f t="shared" si="2"/>
        <v>1124</v>
      </c>
      <c r="Q7" s="13">
        <f t="shared" si="2"/>
        <v>1262</v>
      </c>
      <c r="R7" s="13">
        <f t="shared" si="3"/>
        <v>1262</v>
      </c>
      <c r="S7" s="17">
        <f t="shared" si="4"/>
        <v>9654.3000000000011</v>
      </c>
      <c r="T7" s="15">
        <f t="shared" si="5"/>
        <v>827.2</v>
      </c>
      <c r="U7" s="16">
        <f t="shared" si="6"/>
        <v>4.0183752417794967</v>
      </c>
      <c r="V7" s="15">
        <f t="shared" si="0"/>
        <v>89.588447653429611</v>
      </c>
    </row>
    <row r="8" spans="1:22" ht="15" customHeight="1" x14ac:dyDescent="0.3">
      <c r="A8" s="4" t="s">
        <v>10</v>
      </c>
      <c r="B8" s="5">
        <v>3066</v>
      </c>
      <c r="C8" s="6">
        <v>5.75</v>
      </c>
      <c r="D8" s="6">
        <v>12.99</v>
      </c>
      <c r="E8" s="10">
        <v>3745</v>
      </c>
      <c r="F8" s="2">
        <v>196</v>
      </c>
      <c r="G8" s="10">
        <v>1203</v>
      </c>
      <c r="H8" s="10">
        <v>986</v>
      </c>
      <c r="I8" s="10">
        <v>1356</v>
      </c>
      <c r="J8" s="1">
        <v>200</v>
      </c>
      <c r="K8" s="13">
        <v>1200</v>
      </c>
      <c r="L8" s="13">
        <v>400</v>
      </c>
      <c r="M8" s="1">
        <v>0</v>
      </c>
      <c r="N8" s="13">
        <f t="shared" si="1"/>
        <v>3749</v>
      </c>
      <c r="O8" s="13">
        <f t="shared" si="2"/>
        <v>3746</v>
      </c>
      <c r="P8" s="13">
        <f t="shared" si="2"/>
        <v>3160</v>
      </c>
      <c r="Q8" s="13">
        <f t="shared" si="2"/>
        <v>1804</v>
      </c>
      <c r="R8" s="13">
        <f t="shared" si="3"/>
        <v>1804</v>
      </c>
      <c r="S8" s="17">
        <f t="shared" si="4"/>
        <v>10373</v>
      </c>
      <c r="T8" s="15">
        <f t="shared" si="5"/>
        <v>3240.8</v>
      </c>
      <c r="U8" s="16">
        <f t="shared" si="6"/>
        <v>3.8444211305850406</v>
      </c>
      <c r="V8" s="15">
        <f t="shared" si="0"/>
        <v>93.642186371297853</v>
      </c>
    </row>
    <row r="9" spans="1:22" ht="15" customHeight="1" x14ac:dyDescent="0.25">
      <c r="A9" s="4" t="s">
        <v>1</v>
      </c>
      <c r="B9" s="5">
        <v>1049</v>
      </c>
      <c r="C9" s="6">
        <v>21.8</v>
      </c>
      <c r="D9" s="6">
        <v>44.99</v>
      </c>
      <c r="E9" s="2">
        <v>525</v>
      </c>
      <c r="F9" s="2">
        <v>3</v>
      </c>
      <c r="G9" s="10">
        <v>165</v>
      </c>
      <c r="H9" s="10">
        <v>283</v>
      </c>
      <c r="I9" s="10">
        <v>102</v>
      </c>
      <c r="J9" s="1">
        <v>40</v>
      </c>
      <c r="K9" s="13">
        <v>250</v>
      </c>
      <c r="L9" s="13">
        <v>250</v>
      </c>
      <c r="M9" s="1">
        <v>30</v>
      </c>
      <c r="N9" s="13">
        <f t="shared" si="1"/>
        <v>562</v>
      </c>
      <c r="O9" s="13">
        <f t="shared" si="2"/>
        <v>647</v>
      </c>
      <c r="P9" s="13">
        <f t="shared" si="2"/>
        <v>614</v>
      </c>
      <c r="Q9" s="13">
        <f t="shared" si="2"/>
        <v>542</v>
      </c>
      <c r="R9" s="13">
        <f t="shared" si="3"/>
        <v>542</v>
      </c>
      <c r="S9" s="17">
        <f t="shared" si="4"/>
        <v>11815.6</v>
      </c>
      <c r="T9" s="15">
        <f t="shared" si="5"/>
        <v>578</v>
      </c>
      <c r="U9" s="16">
        <f t="shared" si="6"/>
        <v>4.0916955017301042</v>
      </c>
      <c r="V9" s="15">
        <f t="shared" si="0"/>
        <v>87.98308668076109</v>
      </c>
    </row>
    <row r="10" spans="1:22" ht="15" customHeight="1" x14ac:dyDescent="0.3">
      <c r="A10" s="4" t="s">
        <v>11</v>
      </c>
      <c r="B10" s="5">
        <v>1069</v>
      </c>
      <c r="C10" s="6">
        <v>16.75</v>
      </c>
      <c r="D10" s="6">
        <v>39.99</v>
      </c>
      <c r="E10" s="10">
        <v>1191</v>
      </c>
      <c r="F10" s="2">
        <v>62</v>
      </c>
      <c r="G10" s="10">
        <v>824</v>
      </c>
      <c r="H10" s="10">
        <v>106</v>
      </c>
      <c r="I10" s="10">
        <v>54</v>
      </c>
      <c r="J10" s="1">
        <v>20</v>
      </c>
      <c r="K10" s="13">
        <v>550</v>
      </c>
      <c r="L10" s="13">
        <v>550</v>
      </c>
      <c r="M10" s="1">
        <v>0</v>
      </c>
      <c r="N10" s="13">
        <f t="shared" si="1"/>
        <v>1149</v>
      </c>
      <c r="O10" s="13">
        <f t="shared" si="2"/>
        <v>875</v>
      </c>
      <c r="P10" s="13">
        <f t="shared" si="2"/>
        <v>1319</v>
      </c>
      <c r="Q10" s="13">
        <f t="shared" si="2"/>
        <v>1265</v>
      </c>
      <c r="R10" s="13">
        <f t="shared" si="3"/>
        <v>1265</v>
      </c>
      <c r="S10" s="17">
        <f t="shared" si="4"/>
        <v>21188.75</v>
      </c>
      <c r="T10" s="15">
        <f t="shared" si="5"/>
        <v>1159.8</v>
      </c>
      <c r="U10" s="16">
        <f t="shared" si="6"/>
        <v>3.9730988101396796</v>
      </c>
      <c r="V10" s="15">
        <f t="shared" si="0"/>
        <v>90.609374999999986</v>
      </c>
    </row>
    <row r="11" spans="1:22" ht="15" customHeight="1" x14ac:dyDescent="0.3">
      <c r="A11" s="4" t="s">
        <v>12</v>
      </c>
      <c r="B11" s="5">
        <v>4033</v>
      </c>
      <c r="C11" s="6">
        <v>39.950000000000003</v>
      </c>
      <c r="D11" s="6">
        <v>99.99</v>
      </c>
      <c r="E11" s="2">
        <v>145</v>
      </c>
      <c r="F11" s="2">
        <v>1</v>
      </c>
      <c r="G11" s="10">
        <v>86</v>
      </c>
      <c r="H11" s="10">
        <v>27</v>
      </c>
      <c r="I11" s="10">
        <v>63</v>
      </c>
      <c r="J11" s="1">
        <v>10</v>
      </c>
      <c r="K11" s="13">
        <v>30</v>
      </c>
      <c r="L11" s="13">
        <v>50</v>
      </c>
      <c r="M11" s="1">
        <v>10</v>
      </c>
      <c r="N11" s="13">
        <f t="shared" si="1"/>
        <v>154</v>
      </c>
      <c r="O11" s="13">
        <f t="shared" si="2"/>
        <v>98</v>
      </c>
      <c r="P11" s="13">
        <f t="shared" si="2"/>
        <v>121</v>
      </c>
      <c r="Q11" s="13">
        <f t="shared" si="2"/>
        <v>68</v>
      </c>
      <c r="R11" s="13">
        <f t="shared" si="3"/>
        <v>68</v>
      </c>
      <c r="S11" s="17">
        <f t="shared" si="4"/>
        <v>2716.6000000000004</v>
      </c>
      <c r="T11" s="15">
        <f t="shared" si="5"/>
        <v>117.2</v>
      </c>
      <c r="U11" s="16">
        <f t="shared" si="6"/>
        <v>3.7627986348122864</v>
      </c>
      <c r="V11" s="15">
        <f t="shared" si="0"/>
        <v>95.673469387755105</v>
      </c>
    </row>
    <row r="12" spans="1:22" ht="15" customHeight="1" x14ac:dyDescent="0.3">
      <c r="A12" s="4" t="s">
        <v>13</v>
      </c>
      <c r="B12" s="5">
        <v>4039</v>
      </c>
      <c r="C12" s="6">
        <v>21.45</v>
      </c>
      <c r="D12" s="6">
        <v>49.99</v>
      </c>
      <c r="E12" s="2">
        <v>347</v>
      </c>
      <c r="F12" s="2">
        <v>37</v>
      </c>
      <c r="G12" s="10">
        <v>164</v>
      </c>
      <c r="H12" s="10">
        <v>181</v>
      </c>
      <c r="I12" s="10">
        <v>13</v>
      </c>
      <c r="J12" s="1">
        <v>15</v>
      </c>
      <c r="K12" s="13">
        <v>25</v>
      </c>
      <c r="L12" s="13">
        <v>70</v>
      </c>
      <c r="M12" s="1">
        <v>20</v>
      </c>
      <c r="N12" s="13">
        <f t="shared" si="1"/>
        <v>325</v>
      </c>
      <c r="O12" s="13">
        <f t="shared" si="2"/>
        <v>186</v>
      </c>
      <c r="P12" s="13">
        <f t="shared" si="2"/>
        <v>75</v>
      </c>
      <c r="Q12" s="13">
        <f t="shared" si="2"/>
        <v>82</v>
      </c>
      <c r="R12" s="13">
        <f t="shared" si="3"/>
        <v>82</v>
      </c>
      <c r="S12" s="17">
        <f t="shared" si="4"/>
        <v>1758.8999999999999</v>
      </c>
      <c r="T12" s="15">
        <f t="shared" si="5"/>
        <v>203</v>
      </c>
      <c r="U12" s="16">
        <f t="shared" si="6"/>
        <v>3.2906403940886699</v>
      </c>
      <c r="V12" s="15">
        <f t="shared" si="0"/>
        <v>109.40119760479043</v>
      </c>
    </row>
    <row r="13" spans="1:22" ht="15" customHeight="1" x14ac:dyDescent="0.3">
      <c r="A13" s="4" t="s">
        <v>14</v>
      </c>
      <c r="B13" s="5">
        <v>4041</v>
      </c>
      <c r="C13" s="6">
        <v>31.95</v>
      </c>
      <c r="D13" s="6">
        <v>79.95</v>
      </c>
      <c r="E13" s="2">
        <v>225</v>
      </c>
      <c r="F13" s="2">
        <v>7</v>
      </c>
      <c r="G13" s="10">
        <v>91</v>
      </c>
      <c r="H13" s="10">
        <v>158</v>
      </c>
      <c r="I13" s="10">
        <v>62</v>
      </c>
      <c r="J13" s="1">
        <v>10</v>
      </c>
      <c r="K13" s="13">
        <v>90</v>
      </c>
      <c r="L13" s="13">
        <v>20</v>
      </c>
      <c r="M13" s="1">
        <v>25</v>
      </c>
      <c r="N13" s="13">
        <f t="shared" si="1"/>
        <v>228</v>
      </c>
      <c r="O13" s="13">
        <f t="shared" si="2"/>
        <v>227</v>
      </c>
      <c r="P13" s="13">
        <f t="shared" si="2"/>
        <v>89</v>
      </c>
      <c r="Q13" s="13">
        <f t="shared" si="2"/>
        <v>52</v>
      </c>
      <c r="R13" s="13">
        <f t="shared" si="3"/>
        <v>52</v>
      </c>
      <c r="S13" s="17">
        <f t="shared" si="4"/>
        <v>1661.3999999999999</v>
      </c>
      <c r="T13" s="15">
        <f t="shared" si="5"/>
        <v>164.2</v>
      </c>
      <c r="U13" s="16">
        <f t="shared" si="6"/>
        <v>3.6297198538367845</v>
      </c>
      <c r="V13" s="15">
        <f t="shared" si="0"/>
        <v>99.181208053691279</v>
      </c>
    </row>
    <row r="14" spans="1:22" ht="15" customHeight="1" x14ac:dyDescent="0.3">
      <c r="A14" s="4" t="s">
        <v>15</v>
      </c>
      <c r="B14" s="5">
        <v>4063</v>
      </c>
      <c r="C14" s="6">
        <v>64.95</v>
      </c>
      <c r="D14" s="6">
        <v>129.99</v>
      </c>
      <c r="E14" s="2">
        <v>54</v>
      </c>
      <c r="F14" s="2">
        <v>3</v>
      </c>
      <c r="G14" s="10">
        <v>17</v>
      </c>
      <c r="H14" s="10">
        <v>16</v>
      </c>
      <c r="I14" s="10">
        <v>21</v>
      </c>
      <c r="J14" s="1">
        <v>0</v>
      </c>
      <c r="K14" s="13">
        <v>25</v>
      </c>
      <c r="L14" s="13">
        <v>25</v>
      </c>
      <c r="M14" s="1">
        <v>25</v>
      </c>
      <c r="N14" s="13">
        <f t="shared" si="1"/>
        <v>51</v>
      </c>
      <c r="O14" s="13">
        <f t="shared" si="2"/>
        <v>59</v>
      </c>
      <c r="P14" s="13">
        <f t="shared" si="2"/>
        <v>68</v>
      </c>
      <c r="Q14" s="13">
        <f t="shared" si="2"/>
        <v>72</v>
      </c>
      <c r="R14" s="13">
        <f t="shared" si="3"/>
        <v>72</v>
      </c>
      <c r="S14" s="17">
        <f t="shared" si="4"/>
        <v>4676.4000000000005</v>
      </c>
      <c r="T14" s="15">
        <f t="shared" si="5"/>
        <v>60.8</v>
      </c>
      <c r="U14" s="16">
        <f t="shared" si="6"/>
        <v>4.1118421052631584</v>
      </c>
      <c r="V14" s="15">
        <f t="shared" si="0"/>
        <v>87.551999999999992</v>
      </c>
    </row>
    <row r="15" spans="1:22" ht="15" customHeight="1" x14ac:dyDescent="0.3">
      <c r="A15" s="4" t="s">
        <v>16</v>
      </c>
      <c r="B15" s="5">
        <v>4136</v>
      </c>
      <c r="C15" s="6">
        <v>13.75</v>
      </c>
      <c r="D15" s="6">
        <v>29.99</v>
      </c>
      <c r="E15" s="2">
        <v>412</v>
      </c>
      <c r="F15" s="2">
        <v>113</v>
      </c>
      <c r="G15" s="10">
        <v>246</v>
      </c>
      <c r="H15" s="10">
        <v>301</v>
      </c>
      <c r="I15" s="10">
        <v>18</v>
      </c>
      <c r="J15" s="1">
        <v>20</v>
      </c>
      <c r="K15" s="13">
        <v>250</v>
      </c>
      <c r="L15" s="13">
        <v>200</v>
      </c>
      <c r="M15" s="1">
        <v>50</v>
      </c>
      <c r="N15" s="13">
        <f t="shared" si="1"/>
        <v>319</v>
      </c>
      <c r="O15" s="13">
        <f t="shared" si="2"/>
        <v>323</v>
      </c>
      <c r="P15" s="13">
        <f t="shared" si="2"/>
        <v>222</v>
      </c>
      <c r="Q15" s="13">
        <f t="shared" si="2"/>
        <v>254</v>
      </c>
      <c r="R15" s="13">
        <f t="shared" si="3"/>
        <v>254</v>
      </c>
      <c r="S15" s="17">
        <f t="shared" si="4"/>
        <v>3492.5</v>
      </c>
      <c r="T15" s="15">
        <f t="shared" si="5"/>
        <v>306</v>
      </c>
      <c r="U15" s="16">
        <f t="shared" si="6"/>
        <v>3.65359477124183</v>
      </c>
      <c r="V15" s="15">
        <f t="shared" si="0"/>
        <v>98.533094812164578</v>
      </c>
    </row>
    <row r="16" spans="1:22" ht="15" customHeight="1" x14ac:dyDescent="0.25">
      <c r="A16" s="4" t="s">
        <v>17</v>
      </c>
      <c r="B16" s="5">
        <v>5319</v>
      </c>
      <c r="C16" s="6">
        <v>16</v>
      </c>
      <c r="D16" s="6">
        <v>29.99</v>
      </c>
      <c r="E16" s="2">
        <v>198</v>
      </c>
      <c r="F16" s="2">
        <v>26</v>
      </c>
      <c r="G16" s="10">
        <v>119</v>
      </c>
      <c r="H16" s="10">
        <v>473</v>
      </c>
      <c r="I16" s="10">
        <v>32</v>
      </c>
      <c r="J16" s="1">
        <v>50</v>
      </c>
      <c r="K16" s="13">
        <v>250</v>
      </c>
      <c r="L16" s="13">
        <v>400</v>
      </c>
      <c r="M16" s="1">
        <v>76</v>
      </c>
      <c r="N16" s="13">
        <f t="shared" si="1"/>
        <v>222</v>
      </c>
      <c r="O16" s="13">
        <f t="shared" si="2"/>
        <v>353</v>
      </c>
      <c r="P16" s="13">
        <f t="shared" si="2"/>
        <v>280</v>
      </c>
      <c r="Q16" s="13">
        <f t="shared" si="2"/>
        <v>324</v>
      </c>
      <c r="R16" s="13">
        <f t="shared" si="3"/>
        <v>324</v>
      </c>
      <c r="S16" s="17">
        <f t="shared" si="4"/>
        <v>5184</v>
      </c>
      <c r="T16" s="15">
        <f t="shared" si="5"/>
        <v>275.39999999999998</v>
      </c>
      <c r="U16" s="16">
        <f t="shared" si="6"/>
        <v>4.2810457516339877</v>
      </c>
      <c r="V16" s="15">
        <f t="shared" si="0"/>
        <v>84.091603053435094</v>
      </c>
    </row>
  </sheetData>
  <mergeCells count="3">
    <mergeCell ref="F2:I2"/>
    <mergeCell ref="J2:M2"/>
    <mergeCell ref="A1:V1"/>
  </mergeCells>
  <pageMargins left="0.70866141732283472" right="0.70866141732283472" top="0.78740157480314965" bottom="0.78740157480314965" header="0.31496062992125984" footer="0.31496062992125984"/>
  <pageSetup paperSize="9" scale="57" orientation="landscape" r:id="rId1"/>
  <headerFooter>
    <oddHeader>&amp;C&amp;F&amp;RIhr Name</oddHeader>
    <oddFooter>&amp;C&amp;D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Pruefung_5_Vorlage_A3</vt:lpstr>
      <vt:lpstr>Pruefung_5_Loesung_A3</vt:lpstr>
      <vt:lpstr>Pruefung_5_Loesung_A3!OLE_LINK3</vt:lpstr>
      <vt:lpstr>Pruefung_5_Vorlage_A3!OLE_LINK3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Aigner</dc:creator>
  <cp:lastModifiedBy>Petzi, Erwin</cp:lastModifiedBy>
  <cp:lastPrinted>2015-04-07T13:20:18Z</cp:lastPrinted>
  <dcterms:created xsi:type="dcterms:W3CDTF">2015-03-30T15:55:54Z</dcterms:created>
  <dcterms:modified xsi:type="dcterms:W3CDTF">2015-04-07T13:22:50Z</dcterms:modified>
</cp:coreProperties>
</file>