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<sst xmlns="http://schemas.openxmlformats.org/spreadsheetml/2006/main" count="35" uniqueCount="31">
  <si>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Geplanter Verkaufspreis</t>
  </si>
  <si>
    <t>Füllgewicht in Gramm</t>
  </si>
  <si>
    <t>Zinstilgung</t>
  </si>
  <si>
    <t>Lohnkosten</t>
  </si>
  <si>
    <t>Mietzahlung</t>
  </si>
  <si>
    <t>Wartung und Ähnliches</t>
  </si>
  <si>
    <t>Energiekosten</t>
  </si>
  <si>
    <t>Summe</t>
  </si>
  <si>
    <t xml:space="preserve">VERBRAUCHSKOSTEN </t>
  </si>
  <si>
    <t>FIXKOSTEN</t>
  </si>
  <si>
    <t>KOSTEN</t>
  </si>
  <si>
    <t>Rohware (kg)</t>
  </si>
  <si>
    <t>Pappschalen (Stück)</t>
  </si>
  <si>
    <t>Gabeln (Stück)</t>
  </si>
  <si>
    <t>Ketschup, Salz (Portion)</t>
  </si>
  <si>
    <t>PRO MONAT</t>
  </si>
  <si>
    <t>Kosten pro Portion</t>
  </si>
  <si>
    <t>MONATSABRECHNUNG</t>
  </si>
  <si>
    <t>PRO PORTION</t>
  </si>
  <si>
    <t>Portionen</t>
  </si>
  <si>
    <t>Einnahmen</t>
  </si>
  <si>
    <t>Ausgaben</t>
  </si>
  <si>
    <t>%-Anteil</t>
  </si>
  <si>
    <t>Gewinn</t>
  </si>
  <si>
    <t>ANZAHL</t>
  </si>
  <si>
    <t>Wirtschaftlichkeitsrechnung einer Pommes-frites-Bude</t>
  </si>
  <si>
    <t>Öffnungszeit pro Tag in Stunden</t>
  </si>
  <si>
    <t>Tage pro Monat</t>
  </si>
  <si>
    <t>Bruttolohn pro Stunde</t>
  </si>
  <si>
    <t>Geplante Verkaufsmenge in Portionen pro Tag</t>
  </si>
  <si>
    <t>Frittierfett (kg)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</si>
</sst>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.00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0" fillId="2" borderId="5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64" fontId="0" fillId="2" borderId="2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164" fontId="3" fillId="0" borderId="2" xfId="0" applyNumberFormat="1" applyFont="1" applyBorder="1" applyAlignment="1">
      <alignment/>
    </xf>
    <xf numFmtId="1" fontId="0" fillId="2" borderId="2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2" fontId="0" fillId="2" borderId="2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164" fontId="3" fillId="0" borderId="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35" zoomScaleNormal="135" workbookViewId="0" topLeftCell="A1">
      <selection activeCell="E9" sqref="E9"/>
    </sheetView>
  </sheetViews>
  <sheetFormatPr defaultColWidth="11.421875" defaultRowHeight="12.75"/>
  <cols>
    <col min="1" max="1" width="21.140625" style="0" customWidth="1"/>
    <col min="2" max="2" width="9.140625" style="0" customWidth="1"/>
    <col min="3" max="3" width="9.8515625" style="0" customWidth="1"/>
    <col min="5" max="5" width="20.8515625" style="0" customWidth="1"/>
    <col min="6" max="6" width="11.8515625" style="0" customWidth="1"/>
  </cols>
  <sheetData>
    <row r="1" spans="1:6" s="3" customFormat="1" ht="16.5" thickBot="1">
      <c r="A1" s="2" t="s">
        <v>25</v>
      </c>
      <c r="E1" s="4"/>
      <c r="F1" s="4"/>
    </row>
    <row r="2" spans="1:7" ht="13.5" thickBot="1">
      <c r="A2" s="5" t="s">
        <v>29</v>
      </c>
      <c r="B2" s="5"/>
      <c r="C2" s="5"/>
      <c r="D2" s="6">
        <v>250</v>
      </c>
      <c r="E2" s="7" t="s">
        <v>16</v>
      </c>
      <c r="F2" s="8">
        <f>E15+E23</f>
        <v>1.4346666666666668</v>
      </c>
      <c r="G2" s="5"/>
    </row>
    <row r="3" spans="1:7" ht="12.75">
      <c r="A3" s="5" t="s">
        <v>0</v>
      </c>
      <c r="B3" s="5"/>
      <c r="C3" s="5"/>
      <c r="D3" s="9">
        <v>1.8</v>
      </c>
      <c r="E3" s="3" t="s">
        <v>17</v>
      </c>
      <c r="F3" s="10"/>
      <c r="G3" s="5"/>
    </row>
    <row r="4" spans="1:7" ht="12.75">
      <c r="A4" s="5" t="s">
        <v>28</v>
      </c>
      <c r="B4" s="5"/>
      <c r="C4" s="5"/>
      <c r="D4" s="11">
        <v>15</v>
      </c>
      <c r="E4" s="3" t="s">
        <v>19</v>
      </c>
      <c r="F4" s="10">
        <f>D2*D5</f>
        <v>6000</v>
      </c>
      <c r="G4" s="5"/>
    </row>
    <row r="5" spans="1:7" ht="12.75">
      <c r="A5" s="5" t="s">
        <v>27</v>
      </c>
      <c r="B5" s="5"/>
      <c r="C5" s="5"/>
      <c r="D5" s="12">
        <v>24</v>
      </c>
      <c r="E5" s="13" t="s">
        <v>20</v>
      </c>
      <c r="F5" s="14">
        <f>F4*D3</f>
        <v>10800</v>
      </c>
      <c r="G5" s="5"/>
    </row>
    <row r="6" spans="1:7" ht="12.75">
      <c r="A6" s="5" t="s">
        <v>26</v>
      </c>
      <c r="B6" s="5"/>
      <c r="C6" s="5"/>
      <c r="D6" s="15">
        <v>8</v>
      </c>
      <c r="E6" s="16" t="s">
        <v>21</v>
      </c>
      <c r="F6" s="14">
        <f>D15+D23</f>
        <v>8608</v>
      </c>
      <c r="G6" s="5"/>
    </row>
    <row r="7" spans="1:7" ht="13.5" thickBot="1">
      <c r="A7" s="5" t="s">
        <v>1</v>
      </c>
      <c r="B7" s="5"/>
      <c r="C7" s="5"/>
      <c r="D7" s="17">
        <v>150</v>
      </c>
      <c r="E7" s="18" t="s">
        <v>23</v>
      </c>
      <c r="F7" s="19">
        <f>F5-F6</f>
        <v>2192</v>
      </c>
      <c r="G7" s="5"/>
    </row>
    <row r="8" spans="1:7" ht="12.75">
      <c r="A8" s="5"/>
      <c r="B8" s="5"/>
      <c r="C8" s="5"/>
      <c r="D8" s="20"/>
      <c r="E8" s="5"/>
      <c r="F8" s="5"/>
      <c r="G8" s="5"/>
    </row>
    <row r="9" spans="1:7" ht="12.75">
      <c r="A9" s="21" t="s">
        <v>9</v>
      </c>
      <c r="B9" s="5"/>
      <c r="C9" s="5"/>
      <c r="D9" s="31" t="s">
        <v>15</v>
      </c>
      <c r="E9" s="32" t="s">
        <v>18</v>
      </c>
      <c r="F9" s="22" t="s">
        <v>22</v>
      </c>
      <c r="G9" s="5"/>
    </row>
    <row r="10" spans="1:7" ht="12.75">
      <c r="A10" s="5" t="s">
        <v>2</v>
      </c>
      <c r="B10" s="5"/>
      <c r="C10" s="5"/>
      <c r="D10" s="23">
        <v>1000</v>
      </c>
      <c r="E10" s="24">
        <f>D10/F4</f>
        <v>0.16666666666666666</v>
      </c>
      <c r="F10" s="25">
        <f>(100/F2*E10)/100</f>
        <v>0.11617100371747209</v>
      </c>
      <c r="G10" s="5"/>
    </row>
    <row r="11" spans="1:7" ht="12.75">
      <c r="A11" s="5" t="s">
        <v>3</v>
      </c>
      <c r="B11" s="5"/>
      <c r="C11" s="5"/>
      <c r="D11" s="24">
        <f>D4*D5*D6</f>
        <v>2880</v>
      </c>
      <c r="E11" s="24">
        <f>D11/F4</f>
        <v>0.48</v>
      </c>
      <c r="F11" s="25">
        <f>(100/F2*E11)/100</f>
        <v>0.33457249070631967</v>
      </c>
      <c r="G11" s="5"/>
    </row>
    <row r="12" spans="1:7" ht="12.75">
      <c r="A12" s="5" t="s">
        <v>4</v>
      </c>
      <c r="B12" s="5"/>
      <c r="C12" s="5"/>
      <c r="D12" s="23">
        <v>1200</v>
      </c>
      <c r="E12" s="24">
        <f>D12/F4</f>
        <v>0.2</v>
      </c>
      <c r="F12" s="25">
        <f>(100/F2*E12)/100</f>
        <v>0.13940520446096655</v>
      </c>
      <c r="G12" s="5"/>
    </row>
    <row r="13" spans="1:7" ht="12.75">
      <c r="A13" s="5" t="s">
        <v>5</v>
      </c>
      <c r="B13" s="5"/>
      <c r="C13" s="5"/>
      <c r="D13" s="23">
        <v>200</v>
      </c>
      <c r="E13" s="24">
        <f>D13/F4</f>
        <v>0.03333333333333333</v>
      </c>
      <c r="F13" s="25">
        <f>(100/F2*E13)/100</f>
        <v>0.023234200743494422</v>
      </c>
      <c r="G13" s="5"/>
    </row>
    <row r="14" spans="1:7" ht="12.75">
      <c r="A14" s="5" t="s">
        <v>6</v>
      </c>
      <c r="B14" s="5"/>
      <c r="C14" s="5"/>
      <c r="D14" s="23">
        <v>250</v>
      </c>
      <c r="E14" s="24">
        <f>D14/F4</f>
        <v>0.041666666666666664</v>
      </c>
      <c r="F14" s="25">
        <f>(100/F2*E14)/100</f>
        <v>0.029042750929368023</v>
      </c>
      <c r="G14" s="5"/>
    </row>
    <row r="15" spans="1:7" ht="12.75">
      <c r="A15" s="3" t="s">
        <v>7</v>
      </c>
      <c r="B15" s="5"/>
      <c r="C15" s="5"/>
      <c r="D15" s="26">
        <f>SUM(D10:D14)</f>
        <v>5530</v>
      </c>
      <c r="E15" s="26">
        <f>SUM(E10:E14)</f>
        <v>0.9216666666666666</v>
      </c>
      <c r="F15" s="27">
        <f>SUM(F10:F14)</f>
        <v>0.6424256505576208</v>
      </c>
      <c r="G15" s="5"/>
    </row>
    <row r="16" spans="1:7" ht="12.75">
      <c r="A16" s="5"/>
      <c r="B16" s="5"/>
      <c r="C16" s="5"/>
      <c r="D16" s="20"/>
      <c r="E16" s="20"/>
      <c r="F16" s="5"/>
      <c r="G16" s="5"/>
    </row>
    <row r="17" spans="1:7" ht="12.75">
      <c r="A17" s="21" t="s">
        <v>8</v>
      </c>
      <c r="B17" s="32" t="s">
        <v>10</v>
      </c>
      <c r="C17" s="31" t="s">
        <v>24</v>
      </c>
      <c r="D17" s="31" t="s">
        <v>15</v>
      </c>
      <c r="E17" s="31" t="s">
        <v>18</v>
      </c>
      <c r="F17" s="22" t="s">
        <v>22</v>
      </c>
      <c r="G17" s="5"/>
    </row>
    <row r="18" spans="1:7" ht="12.75">
      <c r="A18" s="5" t="s">
        <v>11</v>
      </c>
      <c r="B18" s="23">
        <v>1.7</v>
      </c>
      <c r="C18" s="28">
        <f>(D7/1000)*F4</f>
        <v>900</v>
      </c>
      <c r="D18" s="24">
        <f>C18*B18</f>
        <v>1530</v>
      </c>
      <c r="E18" s="24">
        <f>D18/F4</f>
        <v>0.255</v>
      </c>
      <c r="F18" s="25">
        <f>(100/F2*E18)/100</f>
        <v>0.17774163568773232</v>
      </c>
      <c r="G18" s="5"/>
    </row>
    <row r="19" spans="1:7" ht="12.75">
      <c r="A19" s="5" t="s">
        <v>30</v>
      </c>
      <c r="B19" s="23">
        <v>1.7</v>
      </c>
      <c r="C19" s="29">
        <v>240</v>
      </c>
      <c r="D19" s="24">
        <f>B19*C19</f>
        <v>408</v>
      </c>
      <c r="E19" s="24">
        <f>D19/F4</f>
        <v>0.068</v>
      </c>
      <c r="F19" s="25">
        <f>(100/F2*E19)/100</f>
        <v>0.047397769516728624</v>
      </c>
      <c r="G19" s="5"/>
    </row>
    <row r="20" spans="1:7" ht="12.75">
      <c r="A20" s="5" t="s">
        <v>12</v>
      </c>
      <c r="B20" s="23">
        <v>0.08</v>
      </c>
      <c r="C20" s="28">
        <f>F4*1</f>
        <v>6000</v>
      </c>
      <c r="D20" s="24">
        <f>B20*C20</f>
        <v>480</v>
      </c>
      <c r="E20" s="24">
        <f>D20/F4</f>
        <v>0.08</v>
      </c>
      <c r="F20" s="25">
        <f>(100/F2*E20)/100</f>
        <v>0.055762081784386616</v>
      </c>
      <c r="G20" s="5"/>
    </row>
    <row r="21" spans="1:7" ht="12.75">
      <c r="A21" s="5" t="s">
        <v>13</v>
      </c>
      <c r="B21" s="23">
        <v>0.01</v>
      </c>
      <c r="C21" s="28">
        <f>F4*1</f>
        <v>6000</v>
      </c>
      <c r="D21" s="24">
        <f>B21*C21</f>
        <v>60</v>
      </c>
      <c r="E21" s="24">
        <f>D21/F4</f>
        <v>0.01</v>
      </c>
      <c r="F21" s="25">
        <f>(100/F2*E21)/100</f>
        <v>0.006970260223048327</v>
      </c>
      <c r="G21" s="30"/>
    </row>
    <row r="22" spans="1:9" ht="12.75">
      <c r="A22" s="5" t="s">
        <v>14</v>
      </c>
      <c r="B22" s="23">
        <v>0.1</v>
      </c>
      <c r="C22" s="28">
        <f>F4*1</f>
        <v>6000</v>
      </c>
      <c r="D22" s="24">
        <f>B22*C22</f>
        <v>600</v>
      </c>
      <c r="E22" s="24">
        <f>D22/F4</f>
        <v>0.1</v>
      </c>
      <c r="F22" s="25">
        <f>(100/F2*E22)/100</f>
        <v>0.06970260223048327</v>
      </c>
      <c r="G22" s="5"/>
      <c r="I22" s="1"/>
    </row>
    <row r="23" spans="1:7" ht="12.75">
      <c r="A23" s="3" t="s">
        <v>7</v>
      </c>
      <c r="B23" s="5"/>
      <c r="C23" s="5"/>
      <c r="D23" s="26">
        <f>SUM(D18:D22)</f>
        <v>3078</v>
      </c>
      <c r="E23" s="26">
        <f>SUM(E18:E22)</f>
        <v>0.513</v>
      </c>
      <c r="F23" s="27">
        <f>SUM(F18:F22)</f>
        <v>0.3575743494423792</v>
      </c>
      <c r="G23" s="5"/>
    </row>
    <row r="24" spans="1:7" ht="12.75">
      <c r="A24" s="5"/>
      <c r="B24" s="5"/>
      <c r="C24" s="5"/>
      <c r="D24" s="24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</sheetData>
  <sheetProtection password="EF20" sheet="1" objects="1" scenarios="1"/>
  <protectedRanges>
    <protectedRange sqref="B18:B22 C19 D2:D7 D10 D12:D14" name="Bereich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Jung</dc:creator>
  <cp:keywords/>
  <dc:description/>
  <cp:lastModifiedBy>Sabine Hollank</cp:lastModifiedBy>
  <dcterms:created xsi:type="dcterms:W3CDTF">2008-03-04T14:37:28Z</dcterms:created>
  <dcterms:modified xsi:type="dcterms:W3CDTF">2008-07-31T12:21:49Z</dcterms:modified>
  <cp:category/>
  <cp:version/>
  <cp:contentType/>
  <cp:contentStatus/>
</cp:coreProperties>
</file>