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7230" activeTab="0"/>
  </bookViews>
  <sheets>
    <sheet name="Überholen - Im Zweifel nie" sheetId="1" r:id="rId1"/>
    <sheet name="Lösung Bezugssystem Lkw" sheetId="2" r:id="rId2"/>
  </sheets>
  <definedNames>
    <definedName name="_xlnm.Print_Area" localSheetId="0">'Überholen - Im Zweifel nie'!$A$1:$Z$79</definedName>
  </definedNames>
  <calcPr fullCalcOnLoad="1"/>
</workbook>
</file>

<file path=xl/sharedStrings.xml><?xml version="1.0" encoding="utf-8"?>
<sst xmlns="http://schemas.openxmlformats.org/spreadsheetml/2006/main" count="103" uniqueCount="45">
  <si>
    <t>s_L(t)</t>
  </si>
  <si>
    <t>t</t>
  </si>
  <si>
    <t xml:space="preserve">v_P = </t>
  </si>
  <si>
    <t>m/s</t>
  </si>
  <si>
    <t xml:space="preserve">Geschwindigkeit des Pkw: </t>
  </si>
  <si>
    <t xml:space="preserve">Geschwindigkeit des Lkw: </t>
  </si>
  <si>
    <t xml:space="preserve">v_L = </t>
  </si>
  <si>
    <t>Sicherheitsabstand vor Überholvorgang:</t>
  </si>
  <si>
    <t>Sicherheitsabstand nach Überholvorgang:</t>
  </si>
  <si>
    <t>s_vor =</t>
  </si>
  <si>
    <t>s_nach =</t>
  </si>
  <si>
    <t>m</t>
  </si>
  <si>
    <t xml:space="preserve">Hilfsgerade </t>
  </si>
  <si>
    <t>v_P * t</t>
  </si>
  <si>
    <t>s_P (t) =</t>
  </si>
  <si>
    <t>s_L(t) =</t>
  </si>
  <si>
    <t xml:space="preserve">v_L * t + 15 m + s_vor </t>
  </si>
  <si>
    <t>Hilfsgerade =</t>
  </si>
  <si>
    <t>Vom Pkw zurückgelegte Strecke:</t>
  </si>
  <si>
    <t>Vom Lkw zurückgelegte Strecke:</t>
  </si>
  <si>
    <t>s_L(t) + s_nach</t>
  </si>
  <si>
    <t xml:space="preserve">Bezugssystem: </t>
  </si>
  <si>
    <t>Straße</t>
  </si>
  <si>
    <t>Pkw</t>
  </si>
  <si>
    <t>Lkw</t>
  </si>
  <si>
    <t xml:space="preserve">v_L * t  </t>
  </si>
  <si>
    <t>v_P * t - 15 m - s_vor</t>
  </si>
  <si>
    <t>s_P(t)</t>
  </si>
  <si>
    <t>Lösung zur Aufgabe</t>
  </si>
  <si>
    <t xml:space="preserve">v'_P = </t>
  </si>
  <si>
    <t xml:space="preserve">v'_L = </t>
  </si>
  <si>
    <t>v'_P * t</t>
  </si>
  <si>
    <t>s'_P (t) =</t>
  </si>
  <si>
    <t>s'_L(t) =</t>
  </si>
  <si>
    <t>s'_L(t) + s_nach</t>
  </si>
  <si>
    <t xml:space="preserve">v'_L * t + 15 m + s_vor </t>
  </si>
  <si>
    <t>s'_P(t)</t>
  </si>
  <si>
    <t>s'_L(t)</t>
  </si>
  <si>
    <t>s''_P(t)</t>
  </si>
  <si>
    <t>s''_L(t)</t>
  </si>
  <si>
    <t xml:space="preserve">v''_P = </t>
  </si>
  <si>
    <t xml:space="preserve">v''_L = </t>
  </si>
  <si>
    <t>s''_P (t) =</t>
  </si>
  <si>
    <t>s''_L(t) =</t>
  </si>
  <si>
    <t>Tabellen und Diagramme zum Beispiel "Überholen? -Im Zweifel nie!"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</si>
</sst>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  <font>
      <sz val="10"/>
      <name val="Calibri"/>
      <family val="2"/>
    </font>
    <font>
      <sz val="5.5"/>
      <name val="Arial"/>
      <family val="0"/>
    </font>
    <font>
      <sz val="9.75"/>
      <name val="Calibri"/>
      <family val="2"/>
    </font>
    <font>
      <sz val="5.75"/>
      <name val="Arial"/>
      <family val="0"/>
    </font>
    <font>
      <b/>
      <sz val="12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0" fillId="0" borderId="0" xfId="0" applyNumberFormat="1" applyAlignment="1">
      <alignment horizontal="lef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23" fillId="0" borderId="0" xfId="0" applyFont="1" applyAlignment="1">
      <alignment horizontal="left"/>
    </xf>
    <xf numFmtId="0" fontId="24" fillId="7" borderId="10" xfId="0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1" fontId="0" fillId="7" borderId="10" xfId="0" applyNumberFormat="1" applyFill="1" applyBorder="1" applyAlignment="1" applyProtection="1">
      <alignment/>
      <protection locked="0"/>
    </xf>
    <xf numFmtId="1" fontId="0" fillId="7" borderId="10" xfId="0" applyNumberFormat="1" applyFill="1" applyBorder="1" applyAlignment="1" applyProtection="1">
      <alignment/>
      <protection locked="0"/>
    </xf>
    <xf numFmtId="164" fontId="0" fillId="7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8"/>
          <c:w val="0.73175"/>
          <c:h val="0.8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'Überholen - Im Zweifel nie'!$D$36</c:f>
              <c:strCache>
                <c:ptCount val="1"/>
                <c:pt idx="0">
                  <c:v>s_P(t)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'Überholen - Im Zweifel nie'!$C$37:$C$75</c:f>
              <c:numCache/>
            </c:numRef>
          </c:xVal>
          <c:yVal>
            <c:numRef>
              <c:f>'Überholen - Im Zweifel nie'!$D$37:$D$75</c:f>
              <c:numCache/>
            </c:numRef>
          </c:yVal>
          <c:smooth val="1"/>
        </c:ser>
        <c:ser>
          <c:idx val="1"/>
          <c:order val="1"/>
          <c:tx>
            <c:strRef>
              <c:f>'Überholen - Im Zweifel nie'!$E$36</c:f>
              <c:strCache>
                <c:ptCount val="1"/>
                <c:pt idx="0">
                  <c:v>s_L(t)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'Überholen - Im Zweifel nie'!$C$37:$C$75</c:f>
              <c:numCache/>
            </c:numRef>
          </c:xVal>
          <c:yVal>
            <c:numRef>
              <c:f>'Überholen - Im Zweifel nie'!$E$37:$E$75</c:f>
              <c:numCache/>
            </c:numRef>
          </c:yVal>
          <c:smooth val="1"/>
        </c:ser>
        <c:ser>
          <c:idx val="2"/>
          <c:order val="2"/>
          <c:tx>
            <c:strRef>
              <c:f>'Überholen - Im Zweifel nie'!$F$36</c:f>
              <c:strCache>
                <c:ptCount val="1"/>
                <c:pt idx="0">
                  <c:v>Hilfsgerade 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'Überholen - Im Zweifel nie'!$C$37:$C$75</c:f>
              <c:numCache/>
            </c:numRef>
          </c:xVal>
          <c:yVal>
            <c:numRef>
              <c:f>'Überholen - Im Zweifel nie'!$F$37:$F$75</c:f>
              <c:numCache/>
            </c:numRef>
          </c:yVal>
          <c:smooth val="1"/>
        </c:ser>
        <c:axId val="51610665"/>
        <c:axId val="61842802"/>
      </c:scatterChart>
      <c:valAx>
        <c:axId val="5161066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1842802"/>
        <c:crosses val="autoZero"/>
        <c:crossBetween val="midCat"/>
        <c:dispUnits/>
        <c:majorUnit val="5"/>
        <c:minorUnit val="1"/>
      </c:valAx>
      <c:valAx>
        <c:axId val="6184280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1610665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2175"/>
          <c:y val="0.03225"/>
          <c:w val="0.169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085"/>
          <c:w val="0.73025"/>
          <c:h val="0.9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'Überholen - Im Zweifel nie'!$L$36</c:f>
              <c:strCache>
                <c:ptCount val="1"/>
                <c:pt idx="0">
                  <c:v>s'_P(t)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'Überholen - Im Zweifel nie'!$K$37:$K$77</c:f>
              <c:numCache/>
            </c:numRef>
          </c:xVal>
          <c:yVal>
            <c:numRef>
              <c:f>'Überholen - Im Zweifel nie'!$L$37:$L$77</c:f>
              <c:numCache/>
            </c:numRef>
          </c:yVal>
          <c:smooth val="1"/>
        </c:ser>
        <c:ser>
          <c:idx val="1"/>
          <c:order val="1"/>
          <c:tx>
            <c:strRef>
              <c:f>'Überholen - Im Zweifel nie'!$M$36</c:f>
              <c:strCache>
                <c:ptCount val="1"/>
                <c:pt idx="0">
                  <c:v>s'_L(t)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'Überholen - Im Zweifel nie'!$K$37:$K$77</c:f>
              <c:numCache/>
            </c:numRef>
          </c:xVal>
          <c:yVal>
            <c:numRef>
              <c:f>'Überholen - Im Zweifel nie'!$M$37:$M$77</c:f>
              <c:numCache/>
            </c:numRef>
          </c:yVal>
          <c:smooth val="1"/>
        </c:ser>
        <c:ser>
          <c:idx val="2"/>
          <c:order val="2"/>
          <c:tx>
            <c:strRef>
              <c:f>'Überholen - Im Zweifel nie'!$N$36</c:f>
              <c:strCache>
                <c:ptCount val="1"/>
                <c:pt idx="0">
                  <c:v>Hilfsgerade 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'Überholen - Im Zweifel nie'!$K$37:$K$77</c:f>
              <c:numCache/>
            </c:numRef>
          </c:xVal>
          <c:yVal>
            <c:numRef>
              <c:f>'Überholen - Im Zweifel nie'!$N$37:$N$77</c:f>
              <c:numCache/>
            </c:numRef>
          </c:yVal>
          <c:smooth val="1"/>
        </c:ser>
        <c:axId val="19714307"/>
        <c:axId val="43211036"/>
      </c:scatterChart>
      <c:valAx>
        <c:axId val="1971430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3211036"/>
        <c:crosses val="autoZero"/>
        <c:crossBetween val="midCat"/>
        <c:dispUnits/>
        <c:majorUnit val="5"/>
        <c:minorUnit val="1"/>
      </c:val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9714307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03225"/>
          <c:w val="0.166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85"/>
          <c:w val="0.7462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'Überholen - Im Zweifel nie'!$T$36</c:f>
              <c:strCache>
                <c:ptCount val="1"/>
                <c:pt idx="0">
                  <c:v>s''_P(t)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'Überholen - Im Zweifel nie'!$S$37:$S$77</c:f>
              <c:numCache/>
            </c:numRef>
          </c:xVal>
          <c:yVal>
            <c:numRef>
              <c:f>'Überholen - Im Zweifel nie'!$T$37:$T$77</c:f>
              <c:numCache/>
            </c:numRef>
          </c:yVal>
          <c:smooth val="0"/>
        </c:ser>
        <c:ser>
          <c:idx val="1"/>
          <c:order val="1"/>
          <c:tx>
            <c:strRef>
              <c:f>'Überholen - Im Zweifel nie'!$U$36</c:f>
              <c:strCache>
                <c:ptCount val="1"/>
                <c:pt idx="0">
                  <c:v>s''_L(t)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'Überholen - Im Zweifel nie'!$S$37:$S$77</c:f>
              <c:numCache/>
            </c:numRef>
          </c:xVal>
          <c:yVal>
            <c:numRef>
              <c:f>'Überholen - Im Zweifel nie'!$U$37:$U$77</c:f>
              <c:numCache/>
            </c:numRef>
          </c:yVal>
          <c:smooth val="0"/>
        </c:ser>
        <c:ser>
          <c:idx val="2"/>
          <c:order val="2"/>
          <c:tx>
            <c:strRef>
              <c:f>'Überholen - Im Zweifel nie'!$V$36</c:f>
              <c:strCache>
                <c:ptCount val="1"/>
                <c:pt idx="0">
                  <c:v>Hilfsgerade 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'Überholen - Im Zweifel nie'!$S$37:$S$77</c:f>
              <c:numCache/>
            </c:numRef>
          </c:xVal>
          <c:yVal>
            <c:numRef>
              <c:f>'Überholen - Im Zweifel nie'!$V$37:$V$77</c:f>
              <c:numCache/>
            </c:numRef>
          </c:yVal>
          <c:smooth val="0"/>
        </c:ser>
        <c:axId val="53355005"/>
        <c:axId val="10432998"/>
      </c:scatterChart>
      <c:valAx>
        <c:axId val="5335500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alibri"/>
                <a:ea typeface="Calibri"/>
                <a:cs typeface="Calibri"/>
              </a:defRPr>
            </a:pPr>
          </a:p>
        </c:txPr>
        <c:crossAx val="10432998"/>
        <c:crosses val="autoZero"/>
        <c:crossBetween val="midCat"/>
        <c:dispUnits/>
      </c:val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5335500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255"/>
          <c:y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"/>
          <c:w val="0.75875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'Lösung Bezugssystem Lkw'!$C$35</c:f>
              <c:strCache>
                <c:ptCount val="1"/>
                <c:pt idx="0">
                  <c:v>s_P(t)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'Lösung Bezugssystem Lkw'!$B$36:$B$76</c:f>
              <c:numCache/>
            </c:numRef>
          </c:xVal>
          <c:yVal>
            <c:numRef>
              <c:f>'Lösung Bezugssystem Lkw'!$C$36:$C$76</c:f>
              <c:numCache/>
            </c:numRef>
          </c:yVal>
          <c:smooth val="0"/>
        </c:ser>
        <c:ser>
          <c:idx val="1"/>
          <c:order val="1"/>
          <c:tx>
            <c:strRef>
              <c:f>'Lösung Bezugssystem Lkw'!$D$35</c:f>
              <c:strCache>
                <c:ptCount val="1"/>
                <c:pt idx="0">
                  <c:v>s_L(t)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'Lösung Bezugssystem Lkw'!$B$36:$B$76</c:f>
              <c:numCache/>
            </c:numRef>
          </c:xVal>
          <c:yVal>
            <c:numRef>
              <c:f>'Lösung Bezugssystem Lkw'!$D$36:$D$76</c:f>
              <c:numCache/>
            </c:numRef>
          </c:yVal>
          <c:smooth val="0"/>
        </c:ser>
        <c:ser>
          <c:idx val="2"/>
          <c:order val="2"/>
          <c:tx>
            <c:strRef>
              <c:f>'Lösung Bezugssystem Lkw'!$E$35</c:f>
              <c:strCache>
                <c:ptCount val="1"/>
                <c:pt idx="0">
                  <c:v>Hilfsgerade 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'Lösung Bezugssystem Lkw'!$B$36:$B$76</c:f>
              <c:numCache/>
            </c:numRef>
          </c:xVal>
          <c:yVal>
            <c:numRef>
              <c:f>'Lösung Bezugssystem Lkw'!$E$36:$E$76</c:f>
              <c:numCache/>
            </c:numRef>
          </c:yVal>
          <c:smooth val="0"/>
        </c:ser>
        <c:axId val="26788119"/>
        <c:axId val="39766480"/>
      </c:scatterChart>
      <c:valAx>
        <c:axId val="2678811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alibri"/>
                <a:ea typeface="Calibri"/>
                <a:cs typeface="Calibri"/>
              </a:defRPr>
            </a:pPr>
          </a:p>
        </c:txPr>
        <c:crossAx val="39766480"/>
        <c:crosses val="autoZero"/>
        <c:crossBetween val="midCat"/>
        <c:dispUnits/>
      </c:val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2678811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575"/>
          <c:y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1" name="Diagramm 4"/>
        <xdr:cNvGraphicFramePr/>
      </xdr:nvGraphicFramePr>
      <xdr:xfrm>
        <a:off x="5867400" y="2676525"/>
        <a:ext cx="5915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14</xdr:row>
      <xdr:rowOff>0</xdr:rowOff>
    </xdr:from>
    <xdr:to>
      <xdr:col>17</xdr:col>
      <xdr:colOff>0</xdr:colOff>
      <xdr:row>33</xdr:row>
      <xdr:rowOff>0</xdr:rowOff>
    </xdr:to>
    <xdr:graphicFrame>
      <xdr:nvGraphicFramePr>
        <xdr:cNvPr id="2" name="Diagramm 6"/>
        <xdr:cNvGraphicFramePr/>
      </xdr:nvGraphicFramePr>
      <xdr:xfrm>
        <a:off x="12544425" y="2676525"/>
        <a:ext cx="60483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14</xdr:row>
      <xdr:rowOff>0</xdr:rowOff>
    </xdr:from>
    <xdr:to>
      <xdr:col>25</xdr:col>
      <xdr:colOff>0</xdr:colOff>
      <xdr:row>33</xdr:row>
      <xdr:rowOff>0</xdr:rowOff>
    </xdr:to>
    <xdr:graphicFrame>
      <xdr:nvGraphicFramePr>
        <xdr:cNvPr id="3" name="Chart 5"/>
        <xdr:cNvGraphicFramePr/>
      </xdr:nvGraphicFramePr>
      <xdr:xfrm>
        <a:off x="19354800" y="2676525"/>
        <a:ext cx="56769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5391150</xdr:colOff>
      <xdr:row>76</xdr:row>
      <xdr:rowOff>161925</xdr:rowOff>
    </xdr:to>
    <xdr:grpSp>
      <xdr:nvGrpSpPr>
        <xdr:cNvPr id="4" name="Group 23"/>
        <xdr:cNvGrpSpPr>
          <a:grpSpLocks/>
        </xdr:cNvGrpSpPr>
      </xdr:nvGrpSpPr>
      <xdr:grpSpPr>
        <a:xfrm>
          <a:off x="0" y="190500"/>
          <a:ext cx="5391150" cy="14458950"/>
          <a:chOff x="0" y="20"/>
          <a:chExt cx="455" cy="1218"/>
        </a:xfrm>
        <a:solidFill>
          <a:srgbClr val="FFFFFF"/>
        </a:solidFill>
      </xdr:grpSpPr>
      <xdr:pic>
        <xdr:nvPicPr>
          <xdr:cNvPr id="5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4"/>
            <a:ext cx="455" cy="6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20"/>
            <a:ext cx="455" cy="6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8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62000" y="2476500"/>
        <a:ext cx="6038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78"/>
  <sheetViews>
    <sheetView tabSelected="1" zoomScale="75" zoomScaleNormal="75" zoomScalePageLayoutView="0" workbookViewId="0" topLeftCell="A37">
      <selection activeCell="T47" sqref="T47"/>
    </sheetView>
  </sheetViews>
  <sheetFormatPr defaultColWidth="11.421875" defaultRowHeight="15"/>
  <cols>
    <col min="1" max="1" width="80.8515625" style="0" customWidth="1"/>
    <col min="2" max="2" width="7.140625" style="0" customWidth="1"/>
    <col min="3" max="3" width="9.421875" style="0" customWidth="1"/>
    <col min="4" max="4" width="14.28125" style="0" customWidth="1"/>
    <col min="5" max="5" width="16.8515625" style="0" customWidth="1"/>
    <col min="6" max="6" width="14.28125" style="0" customWidth="1"/>
    <col min="7" max="7" width="7.00390625" style="0" customWidth="1"/>
    <col min="8" max="8" width="15.421875" style="0" customWidth="1"/>
    <col min="12" max="12" width="13.00390625" style="0" customWidth="1"/>
    <col min="13" max="13" width="16.28125" style="0" customWidth="1"/>
    <col min="14" max="14" width="15.7109375" style="0" customWidth="1"/>
    <col min="20" max="20" width="11.00390625" style="0" customWidth="1"/>
    <col min="21" max="21" width="15.57421875" style="0" customWidth="1"/>
    <col min="22" max="22" width="14.28125" style="0" customWidth="1"/>
    <col min="23" max="23" width="10.00390625" style="0" customWidth="1"/>
  </cols>
  <sheetData>
    <row r="1" spans="6:7" ht="15">
      <c r="F1" s="1"/>
      <c r="G1" s="1"/>
    </row>
    <row r="3" spans="3:8" ht="15.75">
      <c r="C3" s="17" t="s">
        <v>44</v>
      </c>
      <c r="D3" s="17"/>
      <c r="E3" s="17"/>
      <c r="F3" s="17"/>
      <c r="G3" s="17"/>
      <c r="H3" s="17"/>
    </row>
    <row r="5" spans="3:22" ht="15">
      <c r="C5" s="15" t="s">
        <v>21</v>
      </c>
      <c r="D5" s="15"/>
      <c r="E5" s="11"/>
      <c r="F5" s="12" t="s">
        <v>22</v>
      </c>
      <c r="K5" s="15" t="s">
        <v>21</v>
      </c>
      <c r="L5" s="15"/>
      <c r="M5" s="11"/>
      <c r="N5" s="12" t="s">
        <v>23</v>
      </c>
      <c r="S5" s="15" t="s">
        <v>21</v>
      </c>
      <c r="T5" s="15"/>
      <c r="U5" s="11"/>
      <c r="V5" s="12" t="s">
        <v>24</v>
      </c>
    </row>
    <row r="6" spans="3:24" ht="15">
      <c r="C6" s="14" t="s">
        <v>4</v>
      </c>
      <c r="D6" s="14"/>
      <c r="E6" s="14"/>
      <c r="F6" s="1" t="s">
        <v>2</v>
      </c>
      <c r="G6" s="18">
        <v>22.2</v>
      </c>
      <c r="H6" t="s">
        <v>3</v>
      </c>
      <c r="K6" s="14" t="s">
        <v>4</v>
      </c>
      <c r="L6" s="14"/>
      <c r="M6" s="14"/>
      <c r="N6" s="1" t="s">
        <v>29</v>
      </c>
      <c r="O6">
        <v>0</v>
      </c>
      <c r="P6" t="s">
        <v>3</v>
      </c>
      <c r="S6" s="14" t="s">
        <v>4</v>
      </c>
      <c r="T6" s="14"/>
      <c r="U6" s="14"/>
      <c r="V6" s="1" t="s">
        <v>40</v>
      </c>
      <c r="W6" s="19"/>
      <c r="X6" t="s">
        <v>3</v>
      </c>
    </row>
    <row r="7" spans="3:24" ht="15">
      <c r="C7" s="14" t="s">
        <v>5</v>
      </c>
      <c r="D7" s="14"/>
      <c r="E7" s="14"/>
      <c r="F7" s="1" t="s">
        <v>6</v>
      </c>
      <c r="G7" s="18">
        <v>16.7</v>
      </c>
      <c r="H7" t="s">
        <v>3</v>
      </c>
      <c r="K7" s="14" t="s">
        <v>5</v>
      </c>
      <c r="L7" s="14"/>
      <c r="M7" s="14"/>
      <c r="N7" s="1" t="s">
        <v>30</v>
      </c>
      <c r="O7">
        <f>G7-G6</f>
        <v>-5.5</v>
      </c>
      <c r="P7" t="s">
        <v>3</v>
      </c>
      <c r="S7" s="14" t="s">
        <v>5</v>
      </c>
      <c r="T7" s="14"/>
      <c r="U7" s="14"/>
      <c r="V7" s="1" t="s">
        <v>41</v>
      </c>
      <c r="W7" s="19"/>
      <c r="X7" t="s">
        <v>3</v>
      </c>
    </row>
    <row r="8" spans="3:24" ht="15">
      <c r="C8" s="14" t="s">
        <v>7</v>
      </c>
      <c r="D8" s="14"/>
      <c r="E8" s="14"/>
      <c r="F8" s="1" t="s">
        <v>9</v>
      </c>
      <c r="G8" s="5">
        <f>G6*3.6/2</f>
        <v>39.96</v>
      </c>
      <c r="H8" t="s">
        <v>11</v>
      </c>
      <c r="K8" s="14" t="s">
        <v>7</v>
      </c>
      <c r="L8" s="14"/>
      <c r="M8" s="14"/>
      <c r="N8" s="1" t="s">
        <v>9</v>
      </c>
      <c r="O8" s="5">
        <f>G8</f>
        <v>39.96</v>
      </c>
      <c r="P8" t="s">
        <v>11</v>
      </c>
      <c r="S8" s="14" t="s">
        <v>7</v>
      </c>
      <c r="T8" s="14"/>
      <c r="U8" s="14"/>
      <c r="V8" s="1" t="s">
        <v>9</v>
      </c>
      <c r="W8" s="20"/>
      <c r="X8" t="s">
        <v>11</v>
      </c>
    </row>
    <row r="9" spans="3:24" ht="15">
      <c r="C9" s="14" t="s">
        <v>8</v>
      </c>
      <c r="D9" s="14"/>
      <c r="E9" s="14"/>
      <c r="F9" s="1" t="s">
        <v>10</v>
      </c>
      <c r="G9" s="5">
        <f>G7*3.6/2</f>
        <v>30.06</v>
      </c>
      <c r="H9" t="s">
        <v>11</v>
      </c>
      <c r="K9" s="14" t="s">
        <v>8</v>
      </c>
      <c r="L9" s="14"/>
      <c r="M9" s="14"/>
      <c r="N9" s="1" t="s">
        <v>10</v>
      </c>
      <c r="O9" s="5">
        <f>G9</f>
        <v>30.06</v>
      </c>
      <c r="P9" t="s">
        <v>11</v>
      </c>
      <c r="S9" s="14" t="s">
        <v>8</v>
      </c>
      <c r="T9" s="14"/>
      <c r="U9" s="14"/>
      <c r="V9" s="1" t="s">
        <v>10</v>
      </c>
      <c r="W9" s="20"/>
      <c r="X9" t="s">
        <v>11</v>
      </c>
    </row>
    <row r="10" spans="3:23" ht="15">
      <c r="C10" s="14" t="s">
        <v>18</v>
      </c>
      <c r="D10" s="14"/>
      <c r="E10" s="14"/>
      <c r="F10" s="1" t="s">
        <v>14</v>
      </c>
      <c r="G10" s="5" t="s">
        <v>13</v>
      </c>
      <c r="K10" s="14" t="s">
        <v>18</v>
      </c>
      <c r="L10" s="14"/>
      <c r="M10" s="14"/>
      <c r="N10" s="1" t="s">
        <v>32</v>
      </c>
      <c r="O10" s="5" t="s">
        <v>31</v>
      </c>
      <c r="S10" s="14" t="s">
        <v>18</v>
      </c>
      <c r="T10" s="14"/>
      <c r="U10" s="14"/>
      <c r="V10" s="1" t="s">
        <v>42</v>
      </c>
      <c r="W10" s="20"/>
    </row>
    <row r="11" spans="3:24" ht="15">
      <c r="C11" s="14" t="s">
        <v>19</v>
      </c>
      <c r="D11" s="14"/>
      <c r="E11" s="14"/>
      <c r="F11" s="1" t="s">
        <v>15</v>
      </c>
      <c r="G11" s="16" t="s">
        <v>16</v>
      </c>
      <c r="H11" s="16"/>
      <c r="K11" s="14" t="s">
        <v>19</v>
      </c>
      <c r="L11" s="14"/>
      <c r="M11" s="14"/>
      <c r="N11" s="1" t="s">
        <v>33</v>
      </c>
      <c r="O11" s="16" t="s">
        <v>35</v>
      </c>
      <c r="P11" s="16"/>
      <c r="S11" s="14" t="s">
        <v>19</v>
      </c>
      <c r="T11" s="14"/>
      <c r="U11" s="14"/>
      <c r="V11" s="1" t="s">
        <v>43</v>
      </c>
      <c r="W11" s="21"/>
      <c r="X11" s="13"/>
    </row>
    <row r="12" spans="3:24" ht="15">
      <c r="C12" s="4"/>
      <c r="D12" s="4"/>
      <c r="E12" s="4"/>
      <c r="F12" s="1" t="s">
        <v>17</v>
      </c>
      <c r="G12" s="16" t="s">
        <v>20</v>
      </c>
      <c r="H12" s="16"/>
      <c r="K12" s="4"/>
      <c r="L12" s="4"/>
      <c r="M12" s="4"/>
      <c r="N12" s="1" t="s">
        <v>17</v>
      </c>
      <c r="O12" s="16" t="s">
        <v>34</v>
      </c>
      <c r="P12" s="16"/>
      <c r="S12" s="4"/>
      <c r="T12" s="4"/>
      <c r="U12" s="4"/>
      <c r="V12" s="1" t="s">
        <v>17</v>
      </c>
      <c r="W12" s="21"/>
      <c r="X12" s="13"/>
    </row>
    <row r="13" spans="3:22" ht="15">
      <c r="C13" s="4"/>
      <c r="D13" s="4"/>
      <c r="E13" s="4"/>
      <c r="F13" s="1"/>
      <c r="G13" s="9"/>
      <c r="H13" s="9"/>
      <c r="K13" s="4"/>
      <c r="L13" s="4"/>
      <c r="M13" s="4"/>
      <c r="N13" s="1"/>
      <c r="O13" s="9"/>
      <c r="P13" s="9"/>
      <c r="S13" s="4"/>
      <c r="T13" s="4"/>
      <c r="U13" s="4"/>
      <c r="V13" s="1"/>
    </row>
    <row r="14" spans="3:22" ht="15">
      <c r="C14" s="4"/>
      <c r="D14" s="4"/>
      <c r="E14" s="4"/>
      <c r="F14" s="1"/>
      <c r="G14" s="9"/>
      <c r="H14" s="9"/>
      <c r="K14" s="4"/>
      <c r="L14" s="4"/>
      <c r="M14" s="4"/>
      <c r="N14" s="1"/>
      <c r="O14" s="9"/>
      <c r="P14" s="9"/>
      <c r="S14" s="4"/>
      <c r="T14" s="4"/>
      <c r="U14" s="4"/>
      <c r="V14" s="1"/>
    </row>
    <row r="15" spans="3:22" ht="15">
      <c r="C15" s="4"/>
      <c r="D15" s="4"/>
      <c r="E15" s="4"/>
      <c r="F15" s="1"/>
      <c r="G15" s="9"/>
      <c r="H15" s="9"/>
      <c r="K15" s="4"/>
      <c r="L15" s="4"/>
      <c r="M15" s="4"/>
      <c r="N15" s="1"/>
      <c r="O15" s="9"/>
      <c r="P15" s="9"/>
      <c r="S15" s="4"/>
      <c r="T15" s="4"/>
      <c r="U15" s="4"/>
      <c r="V15" s="1"/>
    </row>
    <row r="16" spans="3:22" ht="15">
      <c r="C16" s="4"/>
      <c r="D16" s="4"/>
      <c r="E16" s="4"/>
      <c r="F16" s="1"/>
      <c r="G16" s="9"/>
      <c r="H16" s="9"/>
      <c r="K16" s="4"/>
      <c r="L16" s="4"/>
      <c r="M16" s="4"/>
      <c r="N16" s="1"/>
      <c r="O16" s="9"/>
      <c r="P16" s="9"/>
      <c r="S16" s="4"/>
      <c r="T16" s="4"/>
      <c r="U16" s="4"/>
      <c r="V16" s="1"/>
    </row>
    <row r="17" spans="3:22" ht="15">
      <c r="C17" s="4"/>
      <c r="D17" s="4"/>
      <c r="E17" s="4"/>
      <c r="F17" s="1"/>
      <c r="G17" s="9"/>
      <c r="H17" s="9"/>
      <c r="K17" s="4"/>
      <c r="L17" s="4"/>
      <c r="M17" s="4"/>
      <c r="N17" s="1"/>
      <c r="O17" s="9"/>
      <c r="P17" s="9"/>
      <c r="S17" s="4"/>
      <c r="T17" s="4"/>
      <c r="U17" s="4"/>
      <c r="V17" s="1"/>
    </row>
    <row r="18" spans="3:22" ht="15">
      <c r="C18" s="4"/>
      <c r="D18" s="4"/>
      <c r="E18" s="4"/>
      <c r="F18" s="1"/>
      <c r="G18" s="9"/>
      <c r="H18" s="9"/>
      <c r="K18" s="4"/>
      <c r="L18" s="4"/>
      <c r="M18" s="4"/>
      <c r="N18" s="1"/>
      <c r="O18" s="9"/>
      <c r="P18" s="9"/>
      <c r="S18" s="4"/>
      <c r="T18" s="4"/>
      <c r="U18" s="4"/>
      <c r="V18" s="1"/>
    </row>
    <row r="19" spans="3:22" ht="15">
      <c r="C19" s="4"/>
      <c r="D19" s="4"/>
      <c r="E19" s="4"/>
      <c r="F19" s="1"/>
      <c r="G19" s="9"/>
      <c r="H19" s="9"/>
      <c r="K19" s="4"/>
      <c r="L19" s="4"/>
      <c r="M19" s="4"/>
      <c r="N19" s="1"/>
      <c r="O19" s="9"/>
      <c r="P19" s="9"/>
      <c r="S19" s="4"/>
      <c r="T19" s="4"/>
      <c r="U19" s="4"/>
      <c r="V19" s="1"/>
    </row>
    <row r="20" spans="3:22" ht="15">
      <c r="C20" s="4"/>
      <c r="D20" s="4"/>
      <c r="E20" s="4"/>
      <c r="F20" s="1"/>
      <c r="G20" s="9"/>
      <c r="H20" s="9"/>
      <c r="K20" s="4"/>
      <c r="L20" s="4"/>
      <c r="M20" s="4"/>
      <c r="N20" s="1"/>
      <c r="O20" s="9"/>
      <c r="P20" s="9"/>
      <c r="S20" s="4"/>
      <c r="T20" s="4"/>
      <c r="U20" s="4"/>
      <c r="V20" s="1"/>
    </row>
    <row r="21" spans="3:22" ht="15">
      <c r="C21" s="4"/>
      <c r="D21" s="4"/>
      <c r="E21" s="4"/>
      <c r="F21" s="1"/>
      <c r="G21" s="9"/>
      <c r="H21" s="9"/>
      <c r="K21" s="4"/>
      <c r="L21" s="4"/>
      <c r="M21" s="4"/>
      <c r="N21" s="1"/>
      <c r="O21" s="9"/>
      <c r="P21" s="9"/>
      <c r="S21" s="4"/>
      <c r="T21" s="4"/>
      <c r="U21" s="4"/>
      <c r="V21" s="1"/>
    </row>
    <row r="22" spans="3:22" ht="15">
      <c r="C22" s="4"/>
      <c r="D22" s="4"/>
      <c r="E22" s="4"/>
      <c r="F22" s="1"/>
      <c r="G22" s="9"/>
      <c r="H22" s="9"/>
      <c r="K22" s="4"/>
      <c r="L22" s="4"/>
      <c r="M22" s="4"/>
      <c r="N22" s="1"/>
      <c r="O22" s="9"/>
      <c r="P22" s="9"/>
      <c r="S22" s="4"/>
      <c r="T22" s="4"/>
      <c r="U22" s="4"/>
      <c r="V22" s="1"/>
    </row>
    <row r="23" spans="3:22" ht="15">
      <c r="C23" s="4"/>
      <c r="D23" s="4"/>
      <c r="E23" s="4"/>
      <c r="F23" s="1"/>
      <c r="G23" s="9"/>
      <c r="H23" s="9"/>
      <c r="K23" s="4"/>
      <c r="L23" s="4"/>
      <c r="M23" s="4"/>
      <c r="N23" s="1"/>
      <c r="O23" s="9"/>
      <c r="P23" s="9"/>
      <c r="S23" s="4"/>
      <c r="T23" s="4"/>
      <c r="U23" s="4"/>
      <c r="V23" s="1"/>
    </row>
    <row r="24" spans="3:22" ht="15">
      <c r="C24" s="4"/>
      <c r="D24" s="4"/>
      <c r="E24" s="4"/>
      <c r="F24" s="1"/>
      <c r="G24" s="9"/>
      <c r="H24" s="9"/>
      <c r="K24" s="4"/>
      <c r="L24" s="4"/>
      <c r="M24" s="4"/>
      <c r="N24" s="1"/>
      <c r="O24" s="9"/>
      <c r="P24" s="9"/>
      <c r="S24" s="4"/>
      <c r="T24" s="4"/>
      <c r="U24" s="4"/>
      <c r="V24" s="1"/>
    </row>
    <row r="25" spans="3:22" ht="15">
      <c r="C25" s="4"/>
      <c r="D25" s="4"/>
      <c r="E25" s="4"/>
      <c r="F25" s="1"/>
      <c r="G25" s="9"/>
      <c r="H25" s="9"/>
      <c r="K25" s="4"/>
      <c r="L25" s="4"/>
      <c r="M25" s="4"/>
      <c r="N25" s="1"/>
      <c r="O25" s="9"/>
      <c r="P25" s="9"/>
      <c r="S25" s="4"/>
      <c r="T25" s="4"/>
      <c r="U25" s="4"/>
      <c r="V25" s="1"/>
    </row>
    <row r="26" spans="3:22" ht="15">
      <c r="C26" s="4"/>
      <c r="D26" s="4"/>
      <c r="E26" s="4"/>
      <c r="F26" s="1"/>
      <c r="G26" s="9"/>
      <c r="H26" s="9"/>
      <c r="K26" s="4"/>
      <c r="L26" s="4"/>
      <c r="M26" s="4"/>
      <c r="N26" s="1"/>
      <c r="O26" s="9"/>
      <c r="P26" s="9"/>
      <c r="S26" s="4"/>
      <c r="T26" s="4"/>
      <c r="U26" s="4"/>
      <c r="V26" s="1"/>
    </row>
    <row r="27" spans="3:22" ht="15">
      <c r="C27" s="4"/>
      <c r="D27" s="4"/>
      <c r="E27" s="4"/>
      <c r="F27" s="1"/>
      <c r="G27" s="9"/>
      <c r="H27" s="9"/>
      <c r="K27" s="4"/>
      <c r="L27" s="4"/>
      <c r="M27" s="4"/>
      <c r="N27" s="1"/>
      <c r="O27" s="9"/>
      <c r="P27" s="9"/>
      <c r="S27" s="4"/>
      <c r="T27" s="4"/>
      <c r="U27" s="4"/>
      <c r="V27" s="1"/>
    </row>
    <row r="28" spans="3:22" ht="15">
      <c r="C28" s="4"/>
      <c r="D28" s="4"/>
      <c r="E28" s="4"/>
      <c r="F28" s="1"/>
      <c r="G28" s="9"/>
      <c r="H28" s="9"/>
      <c r="K28" s="4"/>
      <c r="L28" s="4"/>
      <c r="M28" s="4"/>
      <c r="N28" s="1"/>
      <c r="O28" s="9"/>
      <c r="P28" s="9"/>
      <c r="S28" s="4"/>
      <c r="T28" s="4"/>
      <c r="U28" s="4"/>
      <c r="V28" s="1"/>
    </row>
    <row r="29" spans="3:22" ht="15">
      <c r="C29" s="4"/>
      <c r="D29" s="4"/>
      <c r="E29" s="4"/>
      <c r="F29" s="1"/>
      <c r="G29" s="9"/>
      <c r="H29" s="9"/>
      <c r="K29" s="4"/>
      <c r="L29" s="4"/>
      <c r="M29" s="4"/>
      <c r="N29" s="1"/>
      <c r="O29" s="9"/>
      <c r="P29" s="9"/>
      <c r="S29" s="4"/>
      <c r="T29" s="4"/>
      <c r="U29" s="4"/>
      <c r="V29" s="1"/>
    </row>
    <row r="30" spans="3:22" ht="15">
      <c r="C30" s="4"/>
      <c r="D30" s="4"/>
      <c r="E30" s="4"/>
      <c r="F30" s="1"/>
      <c r="G30" s="9"/>
      <c r="H30" s="9"/>
      <c r="K30" s="4"/>
      <c r="L30" s="4"/>
      <c r="M30" s="4"/>
      <c r="N30" s="1"/>
      <c r="O30" s="9"/>
      <c r="P30" s="9"/>
      <c r="S30" s="4"/>
      <c r="T30" s="4"/>
      <c r="U30" s="4"/>
      <c r="V30" s="1"/>
    </row>
    <row r="31" spans="3:22" ht="15">
      <c r="C31" s="4"/>
      <c r="D31" s="4"/>
      <c r="E31" s="4"/>
      <c r="F31" s="1"/>
      <c r="G31" s="9"/>
      <c r="H31" s="9"/>
      <c r="K31" s="4"/>
      <c r="L31" s="4"/>
      <c r="M31" s="4"/>
      <c r="N31" s="1"/>
      <c r="O31" s="9"/>
      <c r="P31" s="9"/>
      <c r="S31" s="4"/>
      <c r="T31" s="4"/>
      <c r="U31" s="4"/>
      <c r="V31" s="1"/>
    </row>
    <row r="32" spans="3:22" ht="15">
      <c r="C32" s="4"/>
      <c r="D32" s="4"/>
      <c r="E32" s="4"/>
      <c r="F32" s="1"/>
      <c r="G32" s="9"/>
      <c r="H32" s="9"/>
      <c r="K32" s="4"/>
      <c r="L32" s="4"/>
      <c r="M32" s="4"/>
      <c r="N32" s="1"/>
      <c r="O32" s="9"/>
      <c r="P32" s="9"/>
      <c r="S32" s="4"/>
      <c r="T32" s="4"/>
      <c r="U32" s="4"/>
      <c r="V32" s="1"/>
    </row>
    <row r="33" spans="3:22" ht="15">
      <c r="C33" s="4"/>
      <c r="D33" s="4"/>
      <c r="E33" s="4"/>
      <c r="F33" s="1"/>
      <c r="G33" s="9"/>
      <c r="H33" s="9"/>
      <c r="K33" s="4"/>
      <c r="L33" s="4"/>
      <c r="M33" s="4"/>
      <c r="N33" s="1"/>
      <c r="O33" s="9"/>
      <c r="P33" s="9"/>
      <c r="S33" s="4"/>
      <c r="T33" s="4"/>
      <c r="U33" s="4"/>
      <c r="V33" s="1"/>
    </row>
    <row r="34" spans="3:22" ht="15">
      <c r="C34" s="4"/>
      <c r="D34" s="4"/>
      <c r="E34" s="4"/>
      <c r="F34" s="1"/>
      <c r="G34" s="9"/>
      <c r="H34" s="9"/>
      <c r="K34" s="4"/>
      <c r="L34" s="4"/>
      <c r="M34" s="4"/>
      <c r="N34" s="1"/>
      <c r="O34" s="9"/>
      <c r="P34" s="9"/>
      <c r="S34" s="4"/>
      <c r="T34" s="4"/>
      <c r="U34" s="4"/>
      <c r="V34" s="1"/>
    </row>
    <row r="35" spans="3:22" ht="15">
      <c r="C35" s="4"/>
      <c r="D35" s="4"/>
      <c r="E35" s="4"/>
      <c r="F35" s="1"/>
      <c r="G35" s="9"/>
      <c r="H35" s="9"/>
      <c r="K35" s="4"/>
      <c r="L35" s="4"/>
      <c r="M35" s="4"/>
      <c r="N35" s="1"/>
      <c r="O35" s="9"/>
      <c r="P35" s="9"/>
      <c r="S35" s="4"/>
      <c r="T35" s="4"/>
      <c r="U35" s="4"/>
      <c r="V35" s="1"/>
    </row>
    <row r="36" spans="3:22" ht="15">
      <c r="C36" s="6" t="s">
        <v>1</v>
      </c>
      <c r="D36" s="7" t="s">
        <v>27</v>
      </c>
      <c r="E36" s="7" t="s">
        <v>0</v>
      </c>
      <c r="F36" s="8" t="s">
        <v>12</v>
      </c>
      <c r="K36" s="6" t="s">
        <v>1</v>
      </c>
      <c r="L36" s="7" t="s">
        <v>36</v>
      </c>
      <c r="M36" s="7" t="s">
        <v>37</v>
      </c>
      <c r="N36" s="8" t="s">
        <v>12</v>
      </c>
      <c r="S36" s="6" t="s">
        <v>1</v>
      </c>
      <c r="T36" s="7" t="s">
        <v>38</v>
      </c>
      <c r="U36" s="7" t="s">
        <v>39</v>
      </c>
      <c r="V36" s="8" t="s">
        <v>12</v>
      </c>
    </row>
    <row r="37" spans="3:22" ht="15">
      <c r="C37" s="2">
        <v>0</v>
      </c>
      <c r="D37" s="3">
        <f>$G$6*C37</f>
        <v>0</v>
      </c>
      <c r="E37" s="3">
        <f>$G$7*C37+15+$G$8</f>
        <v>54.96</v>
      </c>
      <c r="F37" s="3">
        <f>E37+$G$9</f>
        <v>85.02</v>
      </c>
      <c r="K37" s="2">
        <v>0</v>
      </c>
      <c r="L37" s="3">
        <f>$O$6*K37</f>
        <v>0</v>
      </c>
      <c r="M37" s="3">
        <f>$O$7*K37+15+$O$8</f>
        <v>54.96</v>
      </c>
      <c r="N37" s="3">
        <f>M37+$G$9</f>
        <v>85.02</v>
      </c>
      <c r="S37" s="2">
        <v>0</v>
      </c>
      <c r="T37" s="22"/>
      <c r="U37" s="22"/>
      <c r="V37" s="22"/>
    </row>
    <row r="38" spans="3:22" ht="15">
      <c r="C38" s="2">
        <v>1</v>
      </c>
      <c r="D38" s="3">
        <f aca="true" t="shared" si="0" ref="D38:D77">$G$6*C38</f>
        <v>22.2</v>
      </c>
      <c r="E38" s="3">
        <f>$G$7*C38+15+$G$8</f>
        <v>71.66</v>
      </c>
      <c r="F38" s="3">
        <f aca="true" t="shared" si="1" ref="F38:F77">E38+$G$9</f>
        <v>101.72</v>
      </c>
      <c r="K38" s="2">
        <v>1</v>
      </c>
      <c r="L38" s="3">
        <f aca="true" t="shared" si="2" ref="L38:L77">$O$6*K38</f>
        <v>0</v>
      </c>
      <c r="M38" s="3">
        <f aca="true" t="shared" si="3" ref="M38:M57">$O$7*K38+15+$O$8</f>
        <v>49.46</v>
      </c>
      <c r="N38" s="3">
        <f aca="true" t="shared" si="4" ref="N38:N77">M38+$G$9</f>
        <v>79.52</v>
      </c>
      <c r="S38" s="2">
        <v>1</v>
      </c>
      <c r="T38" s="22"/>
      <c r="U38" s="22"/>
      <c r="V38" s="22"/>
    </row>
    <row r="39" spans="3:22" ht="15">
      <c r="C39" s="2">
        <v>2</v>
      </c>
      <c r="D39" s="3">
        <f t="shared" si="0"/>
        <v>44.4</v>
      </c>
      <c r="E39" s="3">
        <f aca="true" t="shared" si="5" ref="E39:E57">$G$7*C39+15+$G$8</f>
        <v>88.36</v>
      </c>
      <c r="F39" s="3">
        <f t="shared" si="1"/>
        <v>118.42</v>
      </c>
      <c r="K39" s="2">
        <v>2</v>
      </c>
      <c r="L39" s="3">
        <f t="shared" si="2"/>
        <v>0</v>
      </c>
      <c r="M39" s="3">
        <f t="shared" si="3"/>
        <v>43.96</v>
      </c>
      <c r="N39" s="3">
        <f t="shared" si="4"/>
        <v>74.02</v>
      </c>
      <c r="S39" s="2">
        <v>2</v>
      </c>
      <c r="T39" s="22"/>
      <c r="U39" s="22"/>
      <c r="V39" s="22"/>
    </row>
    <row r="40" spans="3:22" ht="15">
      <c r="C40" s="2">
        <v>3</v>
      </c>
      <c r="D40" s="3">
        <f t="shared" si="0"/>
        <v>66.6</v>
      </c>
      <c r="E40" s="3">
        <f t="shared" si="5"/>
        <v>105.06</v>
      </c>
      <c r="F40" s="3">
        <f t="shared" si="1"/>
        <v>135.12</v>
      </c>
      <c r="K40" s="2">
        <v>3</v>
      </c>
      <c r="L40" s="3">
        <f t="shared" si="2"/>
        <v>0</v>
      </c>
      <c r="M40" s="3">
        <f t="shared" si="3"/>
        <v>38.46</v>
      </c>
      <c r="N40" s="3">
        <f t="shared" si="4"/>
        <v>68.52</v>
      </c>
      <c r="S40" s="2">
        <v>3</v>
      </c>
      <c r="T40" s="22"/>
      <c r="U40" s="22"/>
      <c r="V40" s="22"/>
    </row>
    <row r="41" spans="3:22" ht="15">
      <c r="C41" s="2">
        <v>4</v>
      </c>
      <c r="D41" s="3">
        <f t="shared" si="0"/>
        <v>88.8</v>
      </c>
      <c r="E41" s="3">
        <f t="shared" si="5"/>
        <v>121.75999999999999</v>
      </c>
      <c r="F41" s="3">
        <f t="shared" si="1"/>
        <v>151.82</v>
      </c>
      <c r="K41" s="2">
        <v>4</v>
      </c>
      <c r="L41" s="3">
        <f t="shared" si="2"/>
        <v>0</v>
      </c>
      <c r="M41" s="3">
        <f t="shared" si="3"/>
        <v>32.96</v>
      </c>
      <c r="N41" s="3">
        <f t="shared" si="4"/>
        <v>63.019999999999996</v>
      </c>
      <c r="S41" s="2">
        <v>4</v>
      </c>
      <c r="T41" s="22"/>
      <c r="U41" s="22"/>
      <c r="V41" s="22"/>
    </row>
    <row r="42" spans="3:22" ht="15">
      <c r="C42" s="2">
        <v>5</v>
      </c>
      <c r="D42" s="3">
        <f t="shared" si="0"/>
        <v>111</v>
      </c>
      <c r="E42" s="3">
        <f>$G$7*C42+15+$G$8</f>
        <v>138.46</v>
      </c>
      <c r="F42" s="3">
        <f t="shared" si="1"/>
        <v>168.52</v>
      </c>
      <c r="K42" s="2">
        <v>5</v>
      </c>
      <c r="L42" s="3">
        <f t="shared" si="2"/>
        <v>0</v>
      </c>
      <c r="M42" s="3">
        <f t="shared" si="3"/>
        <v>27.46</v>
      </c>
      <c r="N42" s="3">
        <f t="shared" si="4"/>
        <v>57.519999999999996</v>
      </c>
      <c r="S42" s="2">
        <v>5</v>
      </c>
      <c r="T42" s="22"/>
      <c r="U42" s="22"/>
      <c r="V42" s="22"/>
    </row>
    <row r="43" spans="3:22" ht="15">
      <c r="C43" s="2">
        <v>6</v>
      </c>
      <c r="D43" s="3">
        <f t="shared" si="0"/>
        <v>133.2</v>
      </c>
      <c r="E43" s="3">
        <f t="shared" si="5"/>
        <v>155.16</v>
      </c>
      <c r="F43" s="3">
        <f t="shared" si="1"/>
        <v>185.22</v>
      </c>
      <c r="K43" s="2">
        <v>6</v>
      </c>
      <c r="L43" s="3">
        <f t="shared" si="2"/>
        <v>0</v>
      </c>
      <c r="M43" s="3">
        <f t="shared" si="3"/>
        <v>21.96</v>
      </c>
      <c r="N43" s="3">
        <f t="shared" si="4"/>
        <v>52.019999999999996</v>
      </c>
      <c r="S43" s="2">
        <v>6</v>
      </c>
      <c r="T43" s="22"/>
      <c r="U43" s="22"/>
      <c r="V43" s="22"/>
    </row>
    <row r="44" spans="3:22" ht="15">
      <c r="C44" s="2">
        <v>7</v>
      </c>
      <c r="D44" s="3">
        <f t="shared" si="0"/>
        <v>155.4</v>
      </c>
      <c r="E44" s="3">
        <f t="shared" si="5"/>
        <v>171.85999999999999</v>
      </c>
      <c r="F44" s="3">
        <f t="shared" si="1"/>
        <v>201.92</v>
      </c>
      <c r="K44" s="2">
        <v>7</v>
      </c>
      <c r="L44" s="3">
        <f t="shared" si="2"/>
        <v>0</v>
      </c>
      <c r="M44" s="3">
        <f t="shared" si="3"/>
        <v>16.46</v>
      </c>
      <c r="N44" s="3">
        <f t="shared" si="4"/>
        <v>46.519999999999996</v>
      </c>
      <c r="S44" s="2">
        <v>7</v>
      </c>
      <c r="T44" s="22"/>
      <c r="U44" s="22"/>
      <c r="V44" s="22"/>
    </row>
    <row r="45" spans="3:22" ht="15">
      <c r="C45" s="2">
        <v>8</v>
      </c>
      <c r="D45" s="3">
        <f t="shared" si="0"/>
        <v>177.6</v>
      </c>
      <c r="E45" s="3">
        <f t="shared" si="5"/>
        <v>188.56</v>
      </c>
      <c r="F45" s="3">
        <f t="shared" si="1"/>
        <v>218.62</v>
      </c>
      <c r="K45" s="2">
        <v>8</v>
      </c>
      <c r="L45" s="3">
        <f t="shared" si="2"/>
        <v>0</v>
      </c>
      <c r="M45" s="3">
        <f t="shared" si="3"/>
        <v>10.96</v>
      </c>
      <c r="N45" s="3">
        <f t="shared" si="4"/>
        <v>41.019999999999996</v>
      </c>
      <c r="S45" s="2">
        <v>8</v>
      </c>
      <c r="T45" s="22"/>
      <c r="U45" s="22"/>
      <c r="V45" s="22"/>
    </row>
    <row r="46" spans="3:22" ht="15">
      <c r="C46" s="2">
        <v>9</v>
      </c>
      <c r="D46" s="3">
        <f t="shared" si="0"/>
        <v>199.79999999999998</v>
      </c>
      <c r="E46" s="3">
        <f t="shared" si="5"/>
        <v>205.26</v>
      </c>
      <c r="F46" s="3">
        <f t="shared" si="1"/>
        <v>235.32</v>
      </c>
      <c r="K46" s="2">
        <v>9</v>
      </c>
      <c r="L46" s="3">
        <f t="shared" si="2"/>
        <v>0</v>
      </c>
      <c r="M46" s="3">
        <f t="shared" si="3"/>
        <v>5.460000000000001</v>
      </c>
      <c r="N46" s="3">
        <f t="shared" si="4"/>
        <v>35.519999999999996</v>
      </c>
      <c r="S46" s="2">
        <v>9</v>
      </c>
      <c r="T46" s="22"/>
      <c r="U46" s="22"/>
      <c r="V46" s="22"/>
    </row>
    <row r="47" spans="3:22" ht="15">
      <c r="C47" s="2">
        <v>10</v>
      </c>
      <c r="D47" s="3">
        <f t="shared" si="0"/>
        <v>222</v>
      </c>
      <c r="E47" s="3">
        <f t="shared" si="5"/>
        <v>221.96</v>
      </c>
      <c r="F47" s="3">
        <f t="shared" si="1"/>
        <v>252.02</v>
      </c>
      <c r="K47" s="2">
        <v>10</v>
      </c>
      <c r="L47" s="3">
        <f t="shared" si="2"/>
        <v>0</v>
      </c>
      <c r="M47" s="3">
        <f t="shared" si="3"/>
        <v>-0.03999999999999915</v>
      </c>
      <c r="N47" s="3">
        <f t="shared" si="4"/>
        <v>30.02</v>
      </c>
      <c r="S47" s="2">
        <v>10</v>
      </c>
      <c r="T47" s="22"/>
      <c r="U47" s="22"/>
      <c r="V47" s="22"/>
    </row>
    <row r="48" spans="3:22" ht="15">
      <c r="C48" s="2">
        <v>11</v>
      </c>
      <c r="D48" s="3">
        <f t="shared" si="0"/>
        <v>244.2</v>
      </c>
      <c r="E48" s="3">
        <f t="shared" si="5"/>
        <v>238.66</v>
      </c>
      <c r="F48" s="3">
        <f t="shared" si="1"/>
        <v>268.71999999999997</v>
      </c>
      <c r="K48" s="2">
        <v>11</v>
      </c>
      <c r="L48" s="3">
        <f t="shared" si="2"/>
        <v>0</v>
      </c>
      <c r="M48" s="3">
        <f t="shared" si="3"/>
        <v>-5.539999999999999</v>
      </c>
      <c r="N48" s="3">
        <f t="shared" si="4"/>
        <v>24.52</v>
      </c>
      <c r="S48" s="2">
        <v>11</v>
      </c>
      <c r="T48" s="22"/>
      <c r="U48" s="22"/>
      <c r="V48" s="22"/>
    </row>
    <row r="49" spans="3:22" ht="15">
      <c r="C49" s="2">
        <v>12</v>
      </c>
      <c r="D49" s="3">
        <f t="shared" si="0"/>
        <v>266.4</v>
      </c>
      <c r="E49" s="3">
        <f t="shared" si="5"/>
        <v>255.35999999999999</v>
      </c>
      <c r="F49" s="3">
        <f t="shared" si="1"/>
        <v>285.41999999999996</v>
      </c>
      <c r="K49" s="2">
        <v>12</v>
      </c>
      <c r="L49" s="3">
        <f t="shared" si="2"/>
        <v>0</v>
      </c>
      <c r="M49" s="3">
        <f t="shared" si="3"/>
        <v>-11.04</v>
      </c>
      <c r="N49" s="3">
        <f t="shared" si="4"/>
        <v>19.02</v>
      </c>
      <c r="S49" s="2">
        <v>12</v>
      </c>
      <c r="T49" s="22"/>
      <c r="U49" s="22"/>
      <c r="V49" s="22"/>
    </row>
    <row r="50" spans="3:22" ht="15">
      <c r="C50" s="2">
        <v>13</v>
      </c>
      <c r="D50" s="3">
        <f t="shared" si="0"/>
        <v>288.59999999999997</v>
      </c>
      <c r="E50" s="3">
        <f t="shared" si="5"/>
        <v>272.06</v>
      </c>
      <c r="F50" s="3">
        <f t="shared" si="1"/>
        <v>302.12</v>
      </c>
      <c r="K50" s="2">
        <v>13</v>
      </c>
      <c r="L50" s="3">
        <f t="shared" si="2"/>
        <v>0</v>
      </c>
      <c r="M50" s="3">
        <f t="shared" si="3"/>
        <v>-16.54</v>
      </c>
      <c r="N50" s="3">
        <f t="shared" si="4"/>
        <v>13.52</v>
      </c>
      <c r="S50" s="2">
        <v>13</v>
      </c>
      <c r="T50" s="22"/>
      <c r="U50" s="22"/>
      <c r="V50" s="22"/>
    </row>
    <row r="51" spans="3:22" ht="15">
      <c r="C51" s="2">
        <v>14</v>
      </c>
      <c r="D51" s="3">
        <f t="shared" si="0"/>
        <v>310.8</v>
      </c>
      <c r="E51" s="3">
        <f t="shared" si="5"/>
        <v>288.76</v>
      </c>
      <c r="F51" s="3">
        <f t="shared" si="1"/>
        <v>318.82</v>
      </c>
      <c r="K51" s="2">
        <v>14</v>
      </c>
      <c r="L51" s="3">
        <f t="shared" si="2"/>
        <v>0</v>
      </c>
      <c r="M51" s="3">
        <f t="shared" si="3"/>
        <v>-22.04</v>
      </c>
      <c r="N51" s="3">
        <f t="shared" si="4"/>
        <v>8.02</v>
      </c>
      <c r="S51" s="2">
        <v>14</v>
      </c>
      <c r="T51" s="22"/>
      <c r="U51" s="22"/>
      <c r="V51" s="22"/>
    </row>
    <row r="52" spans="3:22" ht="15">
      <c r="C52" s="2">
        <v>15</v>
      </c>
      <c r="D52" s="3">
        <f t="shared" si="0"/>
        <v>333</v>
      </c>
      <c r="E52" s="3">
        <f t="shared" si="5"/>
        <v>305.46</v>
      </c>
      <c r="F52" s="3">
        <f t="shared" si="1"/>
        <v>335.52</v>
      </c>
      <c r="K52" s="2">
        <v>15</v>
      </c>
      <c r="L52" s="3">
        <f t="shared" si="2"/>
        <v>0</v>
      </c>
      <c r="M52" s="3">
        <f t="shared" si="3"/>
        <v>-27.54</v>
      </c>
      <c r="N52" s="3">
        <f t="shared" si="4"/>
        <v>2.5199999999999996</v>
      </c>
      <c r="S52" s="2">
        <v>15</v>
      </c>
      <c r="T52" s="22"/>
      <c r="U52" s="22"/>
      <c r="V52" s="22"/>
    </row>
    <row r="53" spans="3:22" ht="15">
      <c r="C53" s="2">
        <v>16</v>
      </c>
      <c r="D53" s="3">
        <f t="shared" si="0"/>
        <v>355.2</v>
      </c>
      <c r="E53" s="3">
        <f t="shared" si="5"/>
        <v>322.15999999999997</v>
      </c>
      <c r="F53" s="3">
        <f t="shared" si="1"/>
        <v>352.21999999999997</v>
      </c>
      <c r="K53" s="2">
        <v>16</v>
      </c>
      <c r="L53" s="3">
        <f t="shared" si="2"/>
        <v>0</v>
      </c>
      <c r="M53" s="3">
        <f t="shared" si="3"/>
        <v>-33.04</v>
      </c>
      <c r="N53" s="3">
        <f t="shared" si="4"/>
        <v>-2.9800000000000004</v>
      </c>
      <c r="S53" s="2">
        <v>16</v>
      </c>
      <c r="T53" s="22"/>
      <c r="U53" s="22"/>
      <c r="V53" s="22"/>
    </row>
    <row r="54" spans="3:22" ht="15">
      <c r="C54" s="2">
        <v>17</v>
      </c>
      <c r="D54" s="3">
        <f t="shared" si="0"/>
        <v>377.4</v>
      </c>
      <c r="E54" s="3">
        <f t="shared" si="5"/>
        <v>338.85999999999996</v>
      </c>
      <c r="F54" s="3">
        <f t="shared" si="1"/>
        <v>368.91999999999996</v>
      </c>
      <c r="K54" s="2">
        <v>17</v>
      </c>
      <c r="L54" s="3">
        <f t="shared" si="2"/>
        <v>0</v>
      </c>
      <c r="M54" s="3">
        <f t="shared" si="3"/>
        <v>-38.54</v>
      </c>
      <c r="N54" s="3">
        <f t="shared" si="4"/>
        <v>-8.48</v>
      </c>
      <c r="S54" s="2">
        <v>17</v>
      </c>
      <c r="T54" s="22"/>
      <c r="U54" s="22"/>
      <c r="V54" s="22"/>
    </row>
    <row r="55" spans="3:22" ht="15">
      <c r="C55" s="2">
        <v>18</v>
      </c>
      <c r="D55" s="3">
        <f t="shared" si="0"/>
        <v>399.59999999999997</v>
      </c>
      <c r="E55" s="3">
        <f t="shared" si="5"/>
        <v>355.55999999999995</v>
      </c>
      <c r="F55" s="3">
        <f t="shared" si="1"/>
        <v>385.61999999999995</v>
      </c>
      <c r="K55" s="2">
        <v>18</v>
      </c>
      <c r="L55" s="3">
        <f t="shared" si="2"/>
        <v>0</v>
      </c>
      <c r="M55" s="3">
        <f t="shared" si="3"/>
        <v>-44.04</v>
      </c>
      <c r="N55" s="3">
        <f t="shared" si="4"/>
        <v>-13.98</v>
      </c>
      <c r="S55" s="2">
        <v>18</v>
      </c>
      <c r="T55" s="22"/>
      <c r="U55" s="22"/>
      <c r="V55" s="22"/>
    </row>
    <row r="56" spans="3:22" ht="15">
      <c r="C56" s="2">
        <v>19</v>
      </c>
      <c r="D56" s="3">
        <f t="shared" si="0"/>
        <v>421.8</v>
      </c>
      <c r="E56" s="3">
        <f t="shared" si="5"/>
        <v>372.26</v>
      </c>
      <c r="F56" s="3">
        <f t="shared" si="1"/>
        <v>402.32</v>
      </c>
      <c r="K56" s="2">
        <v>19</v>
      </c>
      <c r="L56" s="3">
        <f t="shared" si="2"/>
        <v>0</v>
      </c>
      <c r="M56" s="3">
        <f t="shared" si="3"/>
        <v>-49.54</v>
      </c>
      <c r="N56" s="3">
        <f t="shared" si="4"/>
        <v>-19.48</v>
      </c>
      <c r="S56" s="2">
        <v>19</v>
      </c>
      <c r="T56" s="22"/>
      <c r="U56" s="22"/>
      <c r="V56" s="22"/>
    </row>
    <row r="57" spans="3:22" ht="15">
      <c r="C57" s="2">
        <v>20</v>
      </c>
      <c r="D57" s="3">
        <f t="shared" si="0"/>
        <v>444</v>
      </c>
      <c r="E57" s="3">
        <f t="shared" si="5"/>
        <v>388.96</v>
      </c>
      <c r="F57" s="3">
        <f t="shared" si="1"/>
        <v>419.02</v>
      </c>
      <c r="K57" s="2">
        <v>20</v>
      </c>
      <c r="L57" s="3">
        <f t="shared" si="2"/>
        <v>0</v>
      </c>
      <c r="M57" s="3">
        <f t="shared" si="3"/>
        <v>-55.04</v>
      </c>
      <c r="N57" s="3">
        <f t="shared" si="4"/>
        <v>-24.98</v>
      </c>
      <c r="S57" s="2">
        <v>20</v>
      </c>
      <c r="T57" s="22"/>
      <c r="U57" s="22"/>
      <c r="V57" s="22"/>
    </row>
    <row r="58" spans="3:22" ht="15">
      <c r="C58" s="2">
        <v>21</v>
      </c>
      <c r="D58" s="3">
        <f t="shared" si="0"/>
        <v>466.2</v>
      </c>
      <c r="E58" s="3">
        <f aca="true" t="shared" si="6" ref="E58:E64">$G$7*C58+15+$G$8</f>
        <v>405.65999999999997</v>
      </c>
      <c r="F58" s="3">
        <f t="shared" si="1"/>
        <v>435.71999999999997</v>
      </c>
      <c r="K58" s="2">
        <v>21</v>
      </c>
      <c r="L58" s="3">
        <f t="shared" si="2"/>
        <v>0</v>
      </c>
      <c r="M58" s="3">
        <f aca="true" t="shared" si="7" ref="M58:M67">$O$7*K58+15+$O$8</f>
        <v>-60.54</v>
      </c>
      <c r="N58" s="3">
        <f t="shared" si="4"/>
        <v>-30.48</v>
      </c>
      <c r="S58" s="2">
        <v>21</v>
      </c>
      <c r="T58" s="22"/>
      <c r="U58" s="22"/>
      <c r="V58" s="22"/>
    </row>
    <row r="59" spans="3:22" ht="15">
      <c r="C59" s="2">
        <v>22</v>
      </c>
      <c r="D59" s="3">
        <f t="shared" si="0"/>
        <v>488.4</v>
      </c>
      <c r="E59" s="3">
        <f t="shared" si="6"/>
        <v>422.35999999999996</v>
      </c>
      <c r="F59" s="3">
        <f t="shared" si="1"/>
        <v>452.41999999999996</v>
      </c>
      <c r="K59" s="2">
        <v>22</v>
      </c>
      <c r="L59" s="3">
        <f t="shared" si="2"/>
        <v>0</v>
      </c>
      <c r="M59" s="3">
        <f t="shared" si="7"/>
        <v>-66.03999999999999</v>
      </c>
      <c r="N59" s="3">
        <f t="shared" si="4"/>
        <v>-35.97999999999999</v>
      </c>
      <c r="S59" s="2">
        <v>22</v>
      </c>
      <c r="T59" s="22"/>
      <c r="U59" s="22"/>
      <c r="V59" s="22"/>
    </row>
    <row r="60" spans="3:22" ht="15">
      <c r="C60" s="2">
        <v>23</v>
      </c>
      <c r="D60" s="3">
        <f t="shared" si="0"/>
        <v>510.59999999999997</v>
      </c>
      <c r="E60" s="3">
        <f t="shared" si="6"/>
        <v>439.05999999999995</v>
      </c>
      <c r="F60" s="3">
        <f t="shared" si="1"/>
        <v>469.11999999999995</v>
      </c>
      <c r="K60" s="2">
        <v>23</v>
      </c>
      <c r="L60" s="3">
        <f t="shared" si="2"/>
        <v>0</v>
      </c>
      <c r="M60" s="3">
        <f t="shared" si="7"/>
        <v>-71.53999999999999</v>
      </c>
      <c r="N60" s="3">
        <f t="shared" si="4"/>
        <v>-41.47999999999999</v>
      </c>
      <c r="S60" s="2">
        <v>23</v>
      </c>
      <c r="T60" s="22"/>
      <c r="U60" s="22"/>
      <c r="V60" s="22"/>
    </row>
    <row r="61" spans="3:22" ht="15">
      <c r="C61" s="2">
        <v>24</v>
      </c>
      <c r="D61" s="3">
        <f t="shared" si="0"/>
        <v>532.8</v>
      </c>
      <c r="E61" s="3">
        <f t="shared" si="6"/>
        <v>455.75999999999993</v>
      </c>
      <c r="F61" s="3">
        <f t="shared" si="1"/>
        <v>485.81999999999994</v>
      </c>
      <c r="K61" s="2">
        <v>24</v>
      </c>
      <c r="L61" s="3">
        <f t="shared" si="2"/>
        <v>0</v>
      </c>
      <c r="M61" s="3">
        <f t="shared" si="7"/>
        <v>-77.03999999999999</v>
      </c>
      <c r="N61" s="3">
        <f t="shared" si="4"/>
        <v>-46.97999999999999</v>
      </c>
      <c r="S61" s="2">
        <v>24</v>
      </c>
      <c r="T61" s="22"/>
      <c r="U61" s="22"/>
      <c r="V61" s="22"/>
    </row>
    <row r="62" spans="3:22" ht="15">
      <c r="C62" s="2">
        <v>25</v>
      </c>
      <c r="D62" s="3">
        <f t="shared" si="0"/>
        <v>555</v>
      </c>
      <c r="E62" s="3">
        <f t="shared" si="6"/>
        <v>472.46</v>
      </c>
      <c r="F62" s="3">
        <f t="shared" si="1"/>
        <v>502.52</v>
      </c>
      <c r="K62" s="2">
        <v>25</v>
      </c>
      <c r="L62" s="3">
        <f t="shared" si="2"/>
        <v>0</v>
      </c>
      <c r="M62" s="3">
        <f t="shared" si="7"/>
        <v>-82.53999999999999</v>
      </c>
      <c r="N62" s="3">
        <f t="shared" si="4"/>
        <v>-52.47999999999999</v>
      </c>
      <c r="S62" s="2">
        <v>25</v>
      </c>
      <c r="T62" s="22"/>
      <c r="U62" s="22"/>
      <c r="V62" s="22"/>
    </row>
    <row r="63" spans="3:22" ht="15">
      <c r="C63" s="2">
        <v>26</v>
      </c>
      <c r="D63" s="3">
        <f t="shared" si="0"/>
        <v>577.1999999999999</v>
      </c>
      <c r="E63" s="3">
        <f t="shared" si="6"/>
        <v>489.15999999999997</v>
      </c>
      <c r="F63" s="3">
        <f t="shared" si="1"/>
        <v>519.2199999999999</v>
      </c>
      <c r="K63" s="2">
        <v>26</v>
      </c>
      <c r="L63" s="3">
        <f t="shared" si="2"/>
        <v>0</v>
      </c>
      <c r="M63" s="3">
        <f t="shared" si="7"/>
        <v>-88.03999999999999</v>
      </c>
      <c r="N63" s="3">
        <f t="shared" si="4"/>
        <v>-57.97999999999999</v>
      </c>
      <c r="S63" s="2">
        <v>26</v>
      </c>
      <c r="T63" s="22"/>
      <c r="U63" s="22"/>
      <c r="V63" s="22"/>
    </row>
    <row r="64" spans="3:22" ht="15">
      <c r="C64" s="2">
        <v>27</v>
      </c>
      <c r="D64" s="3">
        <f t="shared" si="0"/>
        <v>599.4</v>
      </c>
      <c r="E64" s="3">
        <f t="shared" si="6"/>
        <v>505.85999999999996</v>
      </c>
      <c r="F64" s="3">
        <f t="shared" si="1"/>
        <v>535.92</v>
      </c>
      <c r="K64" s="2">
        <v>27</v>
      </c>
      <c r="L64" s="3">
        <f t="shared" si="2"/>
        <v>0</v>
      </c>
      <c r="M64" s="3">
        <f t="shared" si="7"/>
        <v>-93.53999999999999</v>
      </c>
      <c r="N64" s="3">
        <f t="shared" si="4"/>
        <v>-63.47999999999999</v>
      </c>
      <c r="S64" s="2">
        <v>27</v>
      </c>
      <c r="T64" s="22"/>
      <c r="U64" s="22"/>
      <c r="V64" s="22"/>
    </row>
    <row r="65" spans="3:22" ht="15">
      <c r="C65" s="2">
        <v>28</v>
      </c>
      <c r="D65" s="3">
        <f t="shared" si="0"/>
        <v>621.6</v>
      </c>
      <c r="E65" s="3">
        <f>$G$7*C65+15+$G$8</f>
        <v>522.56</v>
      </c>
      <c r="F65" s="3">
        <f t="shared" si="1"/>
        <v>552.6199999999999</v>
      </c>
      <c r="K65" s="2">
        <v>28</v>
      </c>
      <c r="L65" s="3">
        <f t="shared" si="2"/>
        <v>0</v>
      </c>
      <c r="M65" s="3">
        <f t="shared" si="7"/>
        <v>-99.03999999999999</v>
      </c>
      <c r="N65" s="3">
        <f t="shared" si="4"/>
        <v>-68.97999999999999</v>
      </c>
      <c r="S65" s="2">
        <v>28</v>
      </c>
      <c r="T65" s="22"/>
      <c r="U65" s="22"/>
      <c r="V65" s="22"/>
    </row>
    <row r="66" spans="3:22" ht="15">
      <c r="C66" s="2">
        <v>29</v>
      </c>
      <c r="D66" s="3">
        <f t="shared" si="0"/>
        <v>643.8</v>
      </c>
      <c r="E66" s="3">
        <f>$G$7*C66+15+$G$8</f>
        <v>539.26</v>
      </c>
      <c r="F66" s="3">
        <f t="shared" si="1"/>
        <v>569.3199999999999</v>
      </c>
      <c r="K66" s="2">
        <v>29</v>
      </c>
      <c r="L66" s="3">
        <f t="shared" si="2"/>
        <v>0</v>
      </c>
      <c r="M66" s="3">
        <f t="shared" si="7"/>
        <v>-104.53999999999999</v>
      </c>
      <c r="N66" s="3">
        <f t="shared" si="4"/>
        <v>-74.47999999999999</v>
      </c>
      <c r="S66" s="2">
        <v>29</v>
      </c>
      <c r="T66" s="22"/>
      <c r="U66" s="22"/>
      <c r="V66" s="22"/>
    </row>
    <row r="67" spans="3:22" ht="15">
      <c r="C67" s="2">
        <v>30</v>
      </c>
      <c r="D67" s="3">
        <f t="shared" si="0"/>
        <v>666</v>
      </c>
      <c r="E67" s="3">
        <f>$G$7*C67+15+$G$8</f>
        <v>555.96</v>
      </c>
      <c r="F67" s="3">
        <f t="shared" si="1"/>
        <v>586.02</v>
      </c>
      <c r="K67" s="2">
        <v>30</v>
      </c>
      <c r="L67" s="3">
        <f t="shared" si="2"/>
        <v>0</v>
      </c>
      <c r="M67" s="3">
        <f t="shared" si="7"/>
        <v>-110.03999999999999</v>
      </c>
      <c r="N67" s="3">
        <f t="shared" si="4"/>
        <v>-79.97999999999999</v>
      </c>
      <c r="S67" s="2">
        <v>30</v>
      </c>
      <c r="T67" s="22"/>
      <c r="U67" s="22"/>
      <c r="V67" s="22"/>
    </row>
    <row r="68" spans="3:22" ht="15">
      <c r="C68" s="2">
        <v>31</v>
      </c>
      <c r="D68" s="3">
        <f t="shared" si="0"/>
        <v>688.1999999999999</v>
      </c>
      <c r="E68" s="3">
        <f aca="true" t="shared" si="8" ref="E68:E75">$G$7*C68+15+$G$8</f>
        <v>572.66</v>
      </c>
      <c r="F68" s="3">
        <f t="shared" si="1"/>
        <v>602.7199999999999</v>
      </c>
      <c r="K68" s="2">
        <v>31</v>
      </c>
      <c r="L68" s="3">
        <f t="shared" si="2"/>
        <v>0</v>
      </c>
      <c r="M68" s="3">
        <f aca="true" t="shared" si="9" ref="M68:M75">$O$7*K68+15+$O$8</f>
        <v>-115.53999999999999</v>
      </c>
      <c r="N68" s="3">
        <f t="shared" si="4"/>
        <v>-85.47999999999999</v>
      </c>
      <c r="S68" s="2">
        <v>31</v>
      </c>
      <c r="T68" s="22"/>
      <c r="U68" s="22"/>
      <c r="V68" s="22"/>
    </row>
    <row r="69" spans="3:22" ht="15">
      <c r="C69" s="2">
        <v>32</v>
      </c>
      <c r="D69" s="3">
        <f t="shared" si="0"/>
        <v>710.4</v>
      </c>
      <c r="E69" s="3">
        <f t="shared" si="8"/>
        <v>589.36</v>
      </c>
      <c r="F69" s="3">
        <f t="shared" si="1"/>
        <v>619.42</v>
      </c>
      <c r="K69" s="2">
        <v>32</v>
      </c>
      <c r="L69" s="3">
        <f t="shared" si="2"/>
        <v>0</v>
      </c>
      <c r="M69" s="3">
        <f t="shared" si="9"/>
        <v>-121.03999999999999</v>
      </c>
      <c r="N69" s="3">
        <f t="shared" si="4"/>
        <v>-90.97999999999999</v>
      </c>
      <c r="S69" s="2">
        <v>32</v>
      </c>
      <c r="T69" s="22"/>
      <c r="U69" s="22"/>
      <c r="V69" s="22"/>
    </row>
    <row r="70" spans="3:22" ht="15">
      <c r="C70" s="2">
        <v>33</v>
      </c>
      <c r="D70" s="3">
        <f t="shared" si="0"/>
        <v>732.6</v>
      </c>
      <c r="E70" s="3">
        <f t="shared" si="8"/>
        <v>606.0600000000001</v>
      </c>
      <c r="F70" s="3">
        <f t="shared" si="1"/>
        <v>636.12</v>
      </c>
      <c r="K70" s="2">
        <v>33</v>
      </c>
      <c r="L70" s="3">
        <f t="shared" si="2"/>
        <v>0</v>
      </c>
      <c r="M70" s="3">
        <f t="shared" si="9"/>
        <v>-126.53999999999999</v>
      </c>
      <c r="N70" s="3">
        <f t="shared" si="4"/>
        <v>-96.47999999999999</v>
      </c>
      <c r="S70" s="2">
        <v>33</v>
      </c>
      <c r="T70" s="22"/>
      <c r="U70" s="22"/>
      <c r="V70" s="22"/>
    </row>
    <row r="71" spans="3:22" ht="15">
      <c r="C71" s="2">
        <v>34</v>
      </c>
      <c r="D71" s="3">
        <f t="shared" si="0"/>
        <v>754.8</v>
      </c>
      <c r="E71" s="3">
        <f t="shared" si="8"/>
        <v>622.76</v>
      </c>
      <c r="F71" s="3">
        <f t="shared" si="1"/>
        <v>652.8199999999999</v>
      </c>
      <c r="K71" s="2">
        <v>34</v>
      </c>
      <c r="L71" s="3">
        <f t="shared" si="2"/>
        <v>0</v>
      </c>
      <c r="M71" s="3">
        <f t="shared" si="9"/>
        <v>-132.04</v>
      </c>
      <c r="N71" s="3">
        <f t="shared" si="4"/>
        <v>-101.97999999999999</v>
      </c>
      <c r="S71" s="2">
        <v>34</v>
      </c>
      <c r="T71" s="22"/>
      <c r="U71" s="22"/>
      <c r="V71" s="22"/>
    </row>
    <row r="72" spans="3:22" ht="15">
      <c r="C72" s="2">
        <v>35</v>
      </c>
      <c r="D72" s="3">
        <f t="shared" si="0"/>
        <v>777</v>
      </c>
      <c r="E72" s="3">
        <f t="shared" si="8"/>
        <v>639.46</v>
      </c>
      <c r="F72" s="3">
        <f t="shared" si="1"/>
        <v>669.52</v>
      </c>
      <c r="K72" s="2">
        <v>35</v>
      </c>
      <c r="L72" s="3">
        <f t="shared" si="2"/>
        <v>0</v>
      </c>
      <c r="M72" s="3">
        <f t="shared" si="9"/>
        <v>-137.54</v>
      </c>
      <c r="N72" s="3">
        <f t="shared" si="4"/>
        <v>-107.47999999999999</v>
      </c>
      <c r="S72" s="2">
        <v>35</v>
      </c>
      <c r="T72" s="22"/>
      <c r="U72" s="22"/>
      <c r="V72" s="22"/>
    </row>
    <row r="73" spans="3:22" ht="15">
      <c r="C73" s="2">
        <v>36</v>
      </c>
      <c r="D73" s="3">
        <f t="shared" si="0"/>
        <v>799.1999999999999</v>
      </c>
      <c r="E73" s="3">
        <f t="shared" si="8"/>
        <v>656.16</v>
      </c>
      <c r="F73" s="3">
        <f t="shared" si="1"/>
        <v>686.2199999999999</v>
      </c>
      <c r="K73" s="2">
        <v>36</v>
      </c>
      <c r="L73" s="3">
        <f t="shared" si="2"/>
        <v>0</v>
      </c>
      <c r="M73" s="3">
        <f t="shared" si="9"/>
        <v>-143.04</v>
      </c>
      <c r="N73" s="3">
        <f t="shared" si="4"/>
        <v>-112.97999999999999</v>
      </c>
      <c r="S73" s="2">
        <v>36</v>
      </c>
      <c r="T73" s="22"/>
      <c r="U73" s="22"/>
      <c r="V73" s="22"/>
    </row>
    <row r="74" spans="3:22" ht="15">
      <c r="C74" s="2">
        <v>37</v>
      </c>
      <c r="D74" s="3">
        <f t="shared" si="0"/>
        <v>821.4</v>
      </c>
      <c r="E74" s="3">
        <f t="shared" si="8"/>
        <v>672.86</v>
      </c>
      <c r="F74" s="3">
        <f t="shared" si="1"/>
        <v>702.92</v>
      </c>
      <c r="K74" s="2">
        <v>37</v>
      </c>
      <c r="L74" s="3">
        <f t="shared" si="2"/>
        <v>0</v>
      </c>
      <c r="M74" s="3">
        <f t="shared" si="9"/>
        <v>-148.54</v>
      </c>
      <c r="N74" s="3">
        <f t="shared" si="4"/>
        <v>-118.47999999999999</v>
      </c>
      <c r="S74" s="2">
        <v>37</v>
      </c>
      <c r="T74" s="22"/>
      <c r="U74" s="22"/>
      <c r="V74" s="22"/>
    </row>
    <row r="75" spans="3:22" ht="15">
      <c r="C75" s="2">
        <v>38</v>
      </c>
      <c r="D75" s="3">
        <f t="shared" si="0"/>
        <v>843.6</v>
      </c>
      <c r="E75" s="3">
        <f t="shared" si="8"/>
        <v>689.5600000000001</v>
      </c>
      <c r="F75" s="3">
        <f t="shared" si="1"/>
        <v>719.62</v>
      </c>
      <c r="K75" s="2">
        <v>38</v>
      </c>
      <c r="L75" s="3">
        <f t="shared" si="2"/>
        <v>0</v>
      </c>
      <c r="M75" s="3">
        <f t="shared" si="9"/>
        <v>-154.04</v>
      </c>
      <c r="N75" s="3">
        <f t="shared" si="4"/>
        <v>-123.97999999999999</v>
      </c>
      <c r="S75" s="2">
        <v>38</v>
      </c>
      <c r="T75" s="22"/>
      <c r="U75" s="22"/>
      <c r="V75" s="22"/>
    </row>
    <row r="76" spans="3:22" ht="15">
      <c r="C76" s="2">
        <v>39</v>
      </c>
      <c r="D76" s="3">
        <f t="shared" si="0"/>
        <v>865.8</v>
      </c>
      <c r="E76" s="3">
        <f>$G$7*C76+15+$G$8</f>
        <v>706.26</v>
      </c>
      <c r="F76" s="3">
        <f t="shared" si="1"/>
        <v>736.3199999999999</v>
      </c>
      <c r="K76" s="2">
        <v>39</v>
      </c>
      <c r="L76" s="3">
        <f t="shared" si="2"/>
        <v>0</v>
      </c>
      <c r="M76" s="3">
        <f>$O$7*K76+15+$O$8</f>
        <v>-159.54</v>
      </c>
      <c r="N76" s="3">
        <f t="shared" si="4"/>
        <v>-129.48</v>
      </c>
      <c r="S76" s="2">
        <v>39</v>
      </c>
      <c r="T76" s="22"/>
      <c r="U76" s="22"/>
      <c r="V76" s="22"/>
    </row>
    <row r="77" spans="3:22" ht="15">
      <c r="C77" s="2">
        <v>40</v>
      </c>
      <c r="D77" s="3">
        <f t="shared" si="0"/>
        <v>888</v>
      </c>
      <c r="E77" s="3">
        <f>$G$7*C77+15+$G$8</f>
        <v>722.96</v>
      </c>
      <c r="F77" s="3">
        <f t="shared" si="1"/>
        <v>753.02</v>
      </c>
      <c r="K77" s="2">
        <v>40</v>
      </c>
      <c r="L77" s="3">
        <f t="shared" si="2"/>
        <v>0</v>
      </c>
      <c r="M77" s="3">
        <f>$O$7*K77+15+$O$8</f>
        <v>-165.04</v>
      </c>
      <c r="N77" s="3">
        <f t="shared" si="4"/>
        <v>-134.98</v>
      </c>
      <c r="S77" s="2">
        <v>40</v>
      </c>
      <c r="T77" s="22"/>
      <c r="U77" s="22"/>
      <c r="V77" s="22"/>
    </row>
    <row r="78" ht="15">
      <c r="T78" s="10"/>
    </row>
  </sheetData>
  <sheetProtection sheet="1" objects="1" scenarios="1"/>
  <protectedRanges>
    <protectedRange sqref="G6:G7" name="Bereich1"/>
  </protectedRanges>
  <mergeCells count="26">
    <mergeCell ref="C3:H3"/>
    <mergeCell ref="K9:M9"/>
    <mergeCell ref="K10:M10"/>
    <mergeCell ref="K11:M11"/>
    <mergeCell ref="O11:P11"/>
    <mergeCell ref="O12:P12"/>
    <mergeCell ref="C5:D5"/>
    <mergeCell ref="K5:L5"/>
    <mergeCell ref="K6:M6"/>
    <mergeCell ref="K7:M7"/>
    <mergeCell ref="K8:M8"/>
    <mergeCell ref="C6:E6"/>
    <mergeCell ref="C7:E7"/>
    <mergeCell ref="C8:E8"/>
    <mergeCell ref="C9:E9"/>
    <mergeCell ref="G11:H11"/>
    <mergeCell ref="G12:H12"/>
    <mergeCell ref="C10:E10"/>
    <mergeCell ref="C11:E11"/>
    <mergeCell ref="S9:U9"/>
    <mergeCell ref="S10:U10"/>
    <mergeCell ref="S11:U11"/>
    <mergeCell ref="S5:T5"/>
    <mergeCell ref="S6:U6"/>
    <mergeCell ref="S7:U7"/>
    <mergeCell ref="S8:U8"/>
  </mergeCells>
  <printOptions/>
  <pageMargins left="0.39" right="0.4" top="0.28" bottom="2.99" header="0.3" footer="2.74"/>
  <pageSetup horizontalDpi="600" verticalDpi="600" orientation="landscape" paperSize="8" scale="55" r:id="rId2"/>
  <headerFooter alignWithMargins="0">
    <oddFooter>&amp;L© Ernst Klett Verlag GmbH, Stuttgart 2012
Grafik: Alfred Marzell, Schwäbisch Gmünd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6"/>
  <sheetViews>
    <sheetView zoomScale="75" zoomScaleNormal="75" zoomScalePageLayoutView="0" workbookViewId="0" topLeftCell="A19">
      <selection activeCell="N16" sqref="N16"/>
    </sheetView>
  </sheetViews>
  <sheetFormatPr defaultColWidth="11.421875" defaultRowHeight="15"/>
  <cols>
    <col min="3" max="3" width="15.00390625" style="0" customWidth="1"/>
    <col min="4" max="4" width="17.00390625" style="0" customWidth="1"/>
    <col min="5" max="5" width="15.421875" style="0" customWidth="1"/>
    <col min="6" max="6" width="8.8515625" style="0" customWidth="1"/>
  </cols>
  <sheetData>
    <row r="2" spans="2:3" ht="15">
      <c r="B2" s="15" t="s">
        <v>28</v>
      </c>
      <c r="C2" s="15"/>
    </row>
    <row r="4" spans="2:5" ht="15">
      <c r="B4" s="14" t="s">
        <v>21</v>
      </c>
      <c r="C4" s="14"/>
      <c r="E4" s="1" t="s">
        <v>24</v>
      </c>
    </row>
    <row r="5" spans="2:7" ht="15">
      <c r="B5" s="14" t="s">
        <v>4</v>
      </c>
      <c r="C5" s="14"/>
      <c r="D5" s="14"/>
      <c r="E5" s="1" t="s">
        <v>2</v>
      </c>
      <c r="F5">
        <v>5.5</v>
      </c>
      <c r="G5" t="s">
        <v>3</v>
      </c>
    </row>
    <row r="6" spans="2:7" ht="15">
      <c r="B6" s="14" t="s">
        <v>5</v>
      </c>
      <c r="C6" s="14"/>
      <c r="D6" s="14"/>
      <c r="E6" s="1" t="s">
        <v>6</v>
      </c>
      <c r="F6">
        <v>0</v>
      </c>
      <c r="G6" t="s">
        <v>3</v>
      </c>
    </row>
    <row r="7" spans="2:7" ht="15">
      <c r="B7" s="14" t="s">
        <v>7</v>
      </c>
      <c r="C7" s="14"/>
      <c r="D7" s="14"/>
      <c r="E7" s="1" t="s">
        <v>9</v>
      </c>
      <c r="F7" s="5">
        <v>40</v>
      </c>
      <c r="G7" t="s">
        <v>11</v>
      </c>
    </row>
    <row r="8" spans="2:7" ht="15">
      <c r="B8" s="14" t="s">
        <v>8</v>
      </c>
      <c r="C8" s="14"/>
      <c r="D8" s="14"/>
      <c r="E8" s="1" t="s">
        <v>10</v>
      </c>
      <c r="F8" s="5">
        <v>30</v>
      </c>
      <c r="G8" t="s">
        <v>11</v>
      </c>
    </row>
    <row r="9" spans="2:6" ht="15">
      <c r="B9" s="14" t="s">
        <v>18</v>
      </c>
      <c r="C9" s="14"/>
      <c r="D9" s="14"/>
      <c r="E9" s="1" t="s">
        <v>14</v>
      </c>
      <c r="F9" s="5" t="s">
        <v>26</v>
      </c>
    </row>
    <row r="10" spans="2:7" ht="15">
      <c r="B10" s="14" t="s">
        <v>19</v>
      </c>
      <c r="C10" s="14"/>
      <c r="D10" s="14"/>
      <c r="E10" s="1" t="s">
        <v>15</v>
      </c>
      <c r="F10" s="16" t="s">
        <v>25</v>
      </c>
      <c r="G10" s="16"/>
    </row>
    <row r="11" spans="2:7" ht="15">
      <c r="B11" s="4"/>
      <c r="C11" s="4"/>
      <c r="D11" s="4"/>
      <c r="E11" s="1" t="s">
        <v>17</v>
      </c>
      <c r="F11" s="16" t="s">
        <v>20</v>
      </c>
      <c r="G11" s="16"/>
    </row>
    <row r="12" spans="2:5" ht="15">
      <c r="B12" s="4"/>
      <c r="C12" s="4"/>
      <c r="D12" s="4"/>
      <c r="E12" s="1"/>
    </row>
    <row r="13" spans="2:5" ht="15">
      <c r="B13" s="4"/>
      <c r="C13" s="4"/>
      <c r="D13" s="4"/>
      <c r="E13" s="1"/>
    </row>
    <row r="14" spans="2:5" ht="15">
      <c r="B14" s="4"/>
      <c r="C14" s="4"/>
      <c r="D14" s="4"/>
      <c r="E14" s="1"/>
    </row>
    <row r="15" spans="2:5" ht="15">
      <c r="B15" s="4"/>
      <c r="C15" s="4"/>
      <c r="D15" s="4"/>
      <c r="E15" s="1"/>
    </row>
    <row r="16" spans="2:5" ht="15">
      <c r="B16" s="4"/>
      <c r="C16" s="4"/>
      <c r="D16" s="4"/>
      <c r="E16" s="1"/>
    </row>
    <row r="17" spans="2:5" ht="15">
      <c r="B17" s="4"/>
      <c r="C17" s="4"/>
      <c r="D17" s="4"/>
      <c r="E17" s="1"/>
    </row>
    <row r="18" spans="2:5" ht="15">
      <c r="B18" s="4"/>
      <c r="C18" s="4"/>
      <c r="D18" s="4"/>
      <c r="E18" s="1"/>
    </row>
    <row r="19" spans="2:5" ht="15">
      <c r="B19" s="4"/>
      <c r="C19" s="4"/>
      <c r="D19" s="4"/>
      <c r="E19" s="1"/>
    </row>
    <row r="20" spans="2:5" ht="15">
      <c r="B20" s="4"/>
      <c r="C20" s="4"/>
      <c r="D20" s="4"/>
      <c r="E20" s="1"/>
    </row>
    <row r="21" spans="2:5" ht="15">
      <c r="B21" s="4"/>
      <c r="C21" s="4"/>
      <c r="D21" s="4"/>
      <c r="E21" s="1"/>
    </row>
    <row r="22" spans="2:5" ht="15">
      <c r="B22" s="4"/>
      <c r="C22" s="4"/>
      <c r="D22" s="4"/>
      <c r="E22" s="1"/>
    </row>
    <row r="23" spans="2:5" ht="15">
      <c r="B23" s="4"/>
      <c r="C23" s="4"/>
      <c r="D23" s="4"/>
      <c r="E23" s="1"/>
    </row>
    <row r="24" spans="2:5" ht="15">
      <c r="B24" s="4"/>
      <c r="C24" s="4"/>
      <c r="D24" s="4"/>
      <c r="E24" s="1"/>
    </row>
    <row r="25" spans="2:5" ht="15">
      <c r="B25" s="4"/>
      <c r="C25" s="4"/>
      <c r="D25" s="4"/>
      <c r="E25" s="1"/>
    </row>
    <row r="26" spans="2:5" ht="15">
      <c r="B26" s="4"/>
      <c r="C26" s="4"/>
      <c r="D26" s="4"/>
      <c r="E26" s="1"/>
    </row>
    <row r="27" spans="2:5" ht="15">
      <c r="B27" s="4"/>
      <c r="C27" s="4"/>
      <c r="D27" s="4"/>
      <c r="E27" s="1"/>
    </row>
    <row r="28" spans="2:5" ht="15">
      <c r="B28" s="4"/>
      <c r="C28" s="4"/>
      <c r="D28" s="4"/>
      <c r="E28" s="1"/>
    </row>
    <row r="29" spans="2:5" ht="15">
      <c r="B29" s="4"/>
      <c r="C29" s="4"/>
      <c r="D29" s="4"/>
      <c r="E29" s="1"/>
    </row>
    <row r="30" spans="2:5" ht="15">
      <c r="B30" s="4"/>
      <c r="C30" s="4"/>
      <c r="D30" s="4"/>
      <c r="E30" s="1"/>
    </row>
    <row r="31" spans="2:5" ht="15">
      <c r="B31" s="4"/>
      <c r="C31" s="4"/>
      <c r="D31" s="4"/>
      <c r="E31" s="1"/>
    </row>
    <row r="32" spans="2:5" ht="15">
      <c r="B32" s="4"/>
      <c r="C32" s="4"/>
      <c r="D32" s="4"/>
      <c r="E32" s="1"/>
    </row>
    <row r="33" spans="2:5" ht="15">
      <c r="B33" s="4"/>
      <c r="C33" s="4"/>
      <c r="D33" s="4"/>
      <c r="E33" s="1"/>
    </row>
    <row r="34" spans="2:5" ht="15">
      <c r="B34" s="4"/>
      <c r="C34" s="4"/>
      <c r="D34" s="4"/>
      <c r="E34" s="1"/>
    </row>
    <row r="35" spans="2:5" ht="15">
      <c r="B35" s="6" t="s">
        <v>1</v>
      </c>
      <c r="C35" s="7" t="s">
        <v>27</v>
      </c>
      <c r="D35" s="7" t="s">
        <v>0</v>
      </c>
      <c r="E35" s="8" t="s">
        <v>12</v>
      </c>
    </row>
    <row r="36" spans="2:5" ht="15">
      <c r="B36" s="2">
        <v>0</v>
      </c>
      <c r="C36" s="3">
        <f>$F$5*B36-15-$F$7</f>
        <v>-55</v>
      </c>
      <c r="D36" s="3">
        <f>$F$6*B36</f>
        <v>0</v>
      </c>
      <c r="E36" s="3">
        <f>D36+$F$8</f>
        <v>30</v>
      </c>
    </row>
    <row r="37" spans="2:5" ht="15">
      <c r="B37" s="2">
        <v>1</v>
      </c>
      <c r="C37" s="3">
        <f aca="true" t="shared" si="0" ref="C37:C76">$F$5*B37-15-$F$7</f>
        <v>-49.5</v>
      </c>
      <c r="D37" s="3">
        <f aca="true" t="shared" si="1" ref="D37:D76">$F$6*B37</f>
        <v>0</v>
      </c>
      <c r="E37" s="3">
        <f aca="true" t="shared" si="2" ref="E37:E76">D37+$F$8</f>
        <v>30</v>
      </c>
    </row>
    <row r="38" spans="2:5" ht="15">
      <c r="B38" s="2">
        <v>2</v>
      </c>
      <c r="C38" s="3">
        <f t="shared" si="0"/>
        <v>-44</v>
      </c>
      <c r="D38" s="3">
        <f t="shared" si="1"/>
        <v>0</v>
      </c>
      <c r="E38" s="3">
        <f t="shared" si="2"/>
        <v>30</v>
      </c>
    </row>
    <row r="39" spans="2:5" ht="15">
      <c r="B39" s="2">
        <v>3</v>
      </c>
      <c r="C39" s="3">
        <f t="shared" si="0"/>
        <v>-38.5</v>
      </c>
      <c r="D39" s="3">
        <f t="shared" si="1"/>
        <v>0</v>
      </c>
      <c r="E39" s="3">
        <f t="shared" si="2"/>
        <v>30</v>
      </c>
    </row>
    <row r="40" spans="2:5" ht="15">
      <c r="B40" s="2">
        <v>4</v>
      </c>
      <c r="C40" s="3">
        <f t="shared" si="0"/>
        <v>-33</v>
      </c>
      <c r="D40" s="3">
        <f t="shared" si="1"/>
        <v>0</v>
      </c>
      <c r="E40" s="3">
        <f t="shared" si="2"/>
        <v>30</v>
      </c>
    </row>
    <row r="41" spans="2:5" ht="15">
      <c r="B41" s="2">
        <v>5</v>
      </c>
      <c r="C41" s="3">
        <f t="shared" si="0"/>
        <v>-27.5</v>
      </c>
      <c r="D41" s="3">
        <f t="shared" si="1"/>
        <v>0</v>
      </c>
      <c r="E41" s="3">
        <f t="shared" si="2"/>
        <v>30</v>
      </c>
    </row>
    <row r="42" spans="2:5" ht="15">
      <c r="B42" s="2">
        <v>6</v>
      </c>
      <c r="C42" s="3">
        <f t="shared" si="0"/>
        <v>-22</v>
      </c>
      <c r="D42" s="3">
        <f t="shared" si="1"/>
        <v>0</v>
      </c>
      <c r="E42" s="3">
        <f t="shared" si="2"/>
        <v>30</v>
      </c>
    </row>
    <row r="43" spans="2:5" ht="15">
      <c r="B43" s="2">
        <v>7</v>
      </c>
      <c r="C43" s="3">
        <f t="shared" si="0"/>
        <v>-16.5</v>
      </c>
      <c r="D43" s="3">
        <f t="shared" si="1"/>
        <v>0</v>
      </c>
      <c r="E43" s="3">
        <f t="shared" si="2"/>
        <v>30</v>
      </c>
    </row>
    <row r="44" spans="2:5" ht="15">
      <c r="B44" s="2">
        <v>8</v>
      </c>
      <c r="C44" s="3">
        <f t="shared" si="0"/>
        <v>-11</v>
      </c>
      <c r="D44" s="3">
        <f t="shared" si="1"/>
        <v>0</v>
      </c>
      <c r="E44" s="3">
        <f t="shared" si="2"/>
        <v>30</v>
      </c>
    </row>
    <row r="45" spans="2:5" ht="15">
      <c r="B45" s="2">
        <v>9</v>
      </c>
      <c r="C45" s="3">
        <f t="shared" si="0"/>
        <v>-5.5</v>
      </c>
      <c r="D45" s="3">
        <f t="shared" si="1"/>
        <v>0</v>
      </c>
      <c r="E45" s="3">
        <f t="shared" si="2"/>
        <v>30</v>
      </c>
    </row>
    <row r="46" spans="2:5" ht="15">
      <c r="B46" s="2">
        <v>10</v>
      </c>
      <c r="C46" s="3">
        <f t="shared" si="0"/>
        <v>0</v>
      </c>
      <c r="D46" s="3">
        <f t="shared" si="1"/>
        <v>0</v>
      </c>
      <c r="E46" s="3">
        <f t="shared" si="2"/>
        <v>30</v>
      </c>
    </row>
    <row r="47" spans="2:5" ht="15">
      <c r="B47" s="2">
        <v>11</v>
      </c>
      <c r="C47" s="3">
        <f t="shared" si="0"/>
        <v>5.5</v>
      </c>
      <c r="D47" s="3">
        <f t="shared" si="1"/>
        <v>0</v>
      </c>
      <c r="E47" s="3">
        <f t="shared" si="2"/>
        <v>30</v>
      </c>
    </row>
    <row r="48" spans="2:5" ht="15">
      <c r="B48" s="2">
        <v>12</v>
      </c>
      <c r="C48" s="3">
        <f t="shared" si="0"/>
        <v>11</v>
      </c>
      <c r="D48" s="3">
        <f t="shared" si="1"/>
        <v>0</v>
      </c>
      <c r="E48" s="3">
        <f t="shared" si="2"/>
        <v>30</v>
      </c>
    </row>
    <row r="49" spans="2:5" ht="15">
      <c r="B49" s="2">
        <v>13</v>
      </c>
      <c r="C49" s="3">
        <f t="shared" si="0"/>
        <v>16.5</v>
      </c>
      <c r="D49" s="3">
        <f t="shared" si="1"/>
        <v>0</v>
      </c>
      <c r="E49" s="3">
        <f t="shared" si="2"/>
        <v>30</v>
      </c>
    </row>
    <row r="50" spans="2:5" ht="15">
      <c r="B50" s="2">
        <v>14</v>
      </c>
      <c r="C50" s="3">
        <f t="shared" si="0"/>
        <v>22</v>
      </c>
      <c r="D50" s="3">
        <f t="shared" si="1"/>
        <v>0</v>
      </c>
      <c r="E50" s="3">
        <f t="shared" si="2"/>
        <v>30</v>
      </c>
    </row>
    <row r="51" spans="2:5" ht="15">
      <c r="B51" s="2">
        <v>15</v>
      </c>
      <c r="C51" s="3">
        <f t="shared" si="0"/>
        <v>27.5</v>
      </c>
      <c r="D51" s="3">
        <f t="shared" si="1"/>
        <v>0</v>
      </c>
      <c r="E51" s="3">
        <f t="shared" si="2"/>
        <v>30</v>
      </c>
    </row>
    <row r="52" spans="2:5" ht="15">
      <c r="B52" s="2">
        <v>16</v>
      </c>
      <c r="C52" s="3">
        <f t="shared" si="0"/>
        <v>33</v>
      </c>
      <c r="D52" s="3">
        <f t="shared" si="1"/>
        <v>0</v>
      </c>
      <c r="E52" s="3">
        <f t="shared" si="2"/>
        <v>30</v>
      </c>
    </row>
    <row r="53" spans="2:5" ht="15">
      <c r="B53" s="2">
        <v>17</v>
      </c>
      <c r="C53" s="3">
        <f t="shared" si="0"/>
        <v>38.5</v>
      </c>
      <c r="D53" s="3">
        <f t="shared" si="1"/>
        <v>0</v>
      </c>
      <c r="E53" s="3">
        <f t="shared" si="2"/>
        <v>30</v>
      </c>
    </row>
    <row r="54" spans="2:5" ht="15">
      <c r="B54" s="2">
        <v>18</v>
      </c>
      <c r="C54" s="3">
        <f t="shared" si="0"/>
        <v>44</v>
      </c>
      <c r="D54" s="3">
        <f t="shared" si="1"/>
        <v>0</v>
      </c>
      <c r="E54" s="3">
        <f t="shared" si="2"/>
        <v>30</v>
      </c>
    </row>
    <row r="55" spans="2:5" ht="15">
      <c r="B55" s="2">
        <v>19</v>
      </c>
      <c r="C55" s="3">
        <f t="shared" si="0"/>
        <v>49.5</v>
      </c>
      <c r="D55" s="3">
        <f t="shared" si="1"/>
        <v>0</v>
      </c>
      <c r="E55" s="3">
        <f t="shared" si="2"/>
        <v>30</v>
      </c>
    </row>
    <row r="56" spans="2:5" ht="15">
      <c r="B56" s="2">
        <v>20</v>
      </c>
      <c r="C56" s="3">
        <f t="shared" si="0"/>
        <v>55</v>
      </c>
      <c r="D56" s="3">
        <f t="shared" si="1"/>
        <v>0</v>
      </c>
      <c r="E56" s="3">
        <f t="shared" si="2"/>
        <v>30</v>
      </c>
    </row>
    <row r="57" spans="2:5" ht="15">
      <c r="B57" s="2">
        <v>21</v>
      </c>
      <c r="C57" s="3">
        <f t="shared" si="0"/>
        <v>60.5</v>
      </c>
      <c r="D57" s="3">
        <f t="shared" si="1"/>
        <v>0</v>
      </c>
      <c r="E57" s="3">
        <f t="shared" si="2"/>
        <v>30</v>
      </c>
    </row>
    <row r="58" spans="2:5" ht="15">
      <c r="B58" s="2">
        <v>22</v>
      </c>
      <c r="C58" s="3">
        <f t="shared" si="0"/>
        <v>66</v>
      </c>
      <c r="D58" s="3">
        <f t="shared" si="1"/>
        <v>0</v>
      </c>
      <c r="E58" s="3">
        <f t="shared" si="2"/>
        <v>30</v>
      </c>
    </row>
    <row r="59" spans="2:5" ht="15">
      <c r="B59" s="2">
        <v>23</v>
      </c>
      <c r="C59" s="3">
        <f t="shared" si="0"/>
        <v>71.5</v>
      </c>
      <c r="D59" s="3">
        <f t="shared" si="1"/>
        <v>0</v>
      </c>
      <c r="E59" s="3">
        <f t="shared" si="2"/>
        <v>30</v>
      </c>
    </row>
    <row r="60" spans="2:5" ht="15">
      <c r="B60" s="2">
        <v>24</v>
      </c>
      <c r="C60" s="3">
        <f t="shared" si="0"/>
        <v>77</v>
      </c>
      <c r="D60" s="3">
        <f t="shared" si="1"/>
        <v>0</v>
      </c>
      <c r="E60" s="3">
        <f t="shared" si="2"/>
        <v>30</v>
      </c>
    </row>
    <row r="61" spans="2:5" ht="15">
      <c r="B61" s="2">
        <v>25</v>
      </c>
      <c r="C61" s="3">
        <f t="shared" si="0"/>
        <v>82.5</v>
      </c>
      <c r="D61" s="3">
        <f t="shared" si="1"/>
        <v>0</v>
      </c>
      <c r="E61" s="3">
        <f t="shared" si="2"/>
        <v>30</v>
      </c>
    </row>
    <row r="62" spans="2:5" ht="15">
      <c r="B62" s="2">
        <v>26</v>
      </c>
      <c r="C62" s="3">
        <f t="shared" si="0"/>
        <v>88</v>
      </c>
      <c r="D62" s="3">
        <f t="shared" si="1"/>
        <v>0</v>
      </c>
      <c r="E62" s="3">
        <f t="shared" si="2"/>
        <v>30</v>
      </c>
    </row>
    <row r="63" spans="2:5" ht="15">
      <c r="B63" s="2">
        <v>27</v>
      </c>
      <c r="C63" s="3">
        <f t="shared" si="0"/>
        <v>93.5</v>
      </c>
      <c r="D63" s="3">
        <f t="shared" si="1"/>
        <v>0</v>
      </c>
      <c r="E63" s="3">
        <f t="shared" si="2"/>
        <v>30</v>
      </c>
    </row>
    <row r="64" spans="2:5" ht="15">
      <c r="B64" s="2">
        <v>28</v>
      </c>
      <c r="C64" s="3">
        <f t="shared" si="0"/>
        <v>99</v>
      </c>
      <c r="D64" s="3">
        <f t="shared" si="1"/>
        <v>0</v>
      </c>
      <c r="E64" s="3">
        <f t="shared" si="2"/>
        <v>30</v>
      </c>
    </row>
    <row r="65" spans="2:5" ht="15">
      <c r="B65" s="2">
        <v>29</v>
      </c>
      <c r="C65" s="3">
        <f t="shared" si="0"/>
        <v>104.5</v>
      </c>
      <c r="D65" s="3">
        <f t="shared" si="1"/>
        <v>0</v>
      </c>
      <c r="E65" s="3">
        <f t="shared" si="2"/>
        <v>30</v>
      </c>
    </row>
    <row r="66" spans="2:5" ht="15">
      <c r="B66" s="2">
        <v>30</v>
      </c>
      <c r="C66" s="3">
        <f t="shared" si="0"/>
        <v>110</v>
      </c>
      <c r="D66" s="3">
        <f t="shared" si="1"/>
        <v>0</v>
      </c>
      <c r="E66" s="3">
        <f t="shared" si="2"/>
        <v>30</v>
      </c>
    </row>
    <row r="67" spans="2:5" ht="15">
      <c r="B67" s="2">
        <v>31</v>
      </c>
      <c r="C67" s="3">
        <f t="shared" si="0"/>
        <v>115.5</v>
      </c>
      <c r="D67" s="3">
        <f t="shared" si="1"/>
        <v>0</v>
      </c>
      <c r="E67" s="3">
        <f t="shared" si="2"/>
        <v>30</v>
      </c>
    </row>
    <row r="68" spans="2:5" ht="15">
      <c r="B68" s="2">
        <v>32</v>
      </c>
      <c r="C68" s="3">
        <f t="shared" si="0"/>
        <v>121</v>
      </c>
      <c r="D68" s="3">
        <f t="shared" si="1"/>
        <v>0</v>
      </c>
      <c r="E68" s="3">
        <f t="shared" si="2"/>
        <v>30</v>
      </c>
    </row>
    <row r="69" spans="2:5" ht="15">
      <c r="B69" s="2">
        <v>33</v>
      </c>
      <c r="C69" s="3">
        <f t="shared" si="0"/>
        <v>126.5</v>
      </c>
      <c r="D69" s="3">
        <f t="shared" si="1"/>
        <v>0</v>
      </c>
      <c r="E69" s="3">
        <f t="shared" si="2"/>
        <v>30</v>
      </c>
    </row>
    <row r="70" spans="2:5" ht="15">
      <c r="B70" s="2">
        <v>34</v>
      </c>
      <c r="C70" s="3">
        <f t="shared" si="0"/>
        <v>132</v>
      </c>
      <c r="D70" s="3">
        <f t="shared" si="1"/>
        <v>0</v>
      </c>
      <c r="E70" s="3">
        <f t="shared" si="2"/>
        <v>30</v>
      </c>
    </row>
    <row r="71" spans="2:5" ht="15">
      <c r="B71" s="2">
        <v>35</v>
      </c>
      <c r="C71" s="3">
        <f t="shared" si="0"/>
        <v>137.5</v>
      </c>
      <c r="D71" s="3">
        <f t="shared" si="1"/>
        <v>0</v>
      </c>
      <c r="E71" s="3">
        <f t="shared" si="2"/>
        <v>30</v>
      </c>
    </row>
    <row r="72" spans="2:5" ht="15">
      <c r="B72" s="2">
        <v>36</v>
      </c>
      <c r="C72" s="3">
        <f t="shared" si="0"/>
        <v>143</v>
      </c>
      <c r="D72" s="3">
        <f t="shared" si="1"/>
        <v>0</v>
      </c>
      <c r="E72" s="3">
        <f t="shared" si="2"/>
        <v>30</v>
      </c>
    </row>
    <row r="73" spans="2:5" ht="15">
      <c r="B73" s="2">
        <v>37</v>
      </c>
      <c r="C73" s="3">
        <f t="shared" si="0"/>
        <v>148.5</v>
      </c>
      <c r="D73" s="3">
        <f t="shared" si="1"/>
        <v>0</v>
      </c>
      <c r="E73" s="3">
        <f t="shared" si="2"/>
        <v>30</v>
      </c>
    </row>
    <row r="74" spans="2:5" ht="15">
      <c r="B74" s="2">
        <v>38</v>
      </c>
      <c r="C74" s="3">
        <f t="shared" si="0"/>
        <v>154</v>
      </c>
      <c r="D74" s="3">
        <f t="shared" si="1"/>
        <v>0</v>
      </c>
      <c r="E74" s="3">
        <f t="shared" si="2"/>
        <v>30</v>
      </c>
    </row>
    <row r="75" spans="2:5" ht="15">
      <c r="B75" s="2">
        <v>39</v>
      </c>
      <c r="C75" s="3">
        <f t="shared" si="0"/>
        <v>159.5</v>
      </c>
      <c r="D75" s="3">
        <f t="shared" si="1"/>
        <v>0</v>
      </c>
      <c r="E75" s="3">
        <f t="shared" si="2"/>
        <v>30</v>
      </c>
    </row>
    <row r="76" spans="2:5" ht="15">
      <c r="B76" s="2">
        <v>40</v>
      </c>
      <c r="C76" s="3">
        <f t="shared" si="0"/>
        <v>165</v>
      </c>
      <c r="D76" s="3">
        <f t="shared" si="1"/>
        <v>0</v>
      </c>
      <c r="E76" s="3">
        <f t="shared" si="2"/>
        <v>30</v>
      </c>
    </row>
  </sheetData>
  <sheetProtection sheet="1" objects="1"/>
  <mergeCells count="10">
    <mergeCell ref="F11:G11"/>
    <mergeCell ref="B2:C2"/>
    <mergeCell ref="B8:D8"/>
    <mergeCell ref="B9:D9"/>
    <mergeCell ref="B10:D10"/>
    <mergeCell ref="F10:G10"/>
    <mergeCell ref="B4:C4"/>
    <mergeCell ref="B5:D5"/>
    <mergeCell ref="B6:D6"/>
    <mergeCell ref="B7:D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danute</dc:creator>
  <cp:keywords/>
  <dc:description/>
  <cp:lastModifiedBy>Ute Nicklass</cp:lastModifiedBy>
  <cp:lastPrinted>2012-04-18T09:29:39Z</cp:lastPrinted>
  <dcterms:created xsi:type="dcterms:W3CDTF">2012-04-12T07:08:29Z</dcterms:created>
  <dcterms:modified xsi:type="dcterms:W3CDTF">2012-04-19T07:32:35Z</dcterms:modified>
  <cp:category/>
  <cp:version/>
  <cp:contentType/>
  <cp:contentStatus/>
</cp:coreProperties>
</file>