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120" activeTab="0"/>
  </bookViews>
  <sheets>
    <sheet name="Boxplotvorlage-Weitsprung" sheetId="1" r:id="rId1"/>
    <sheet name="Belastungspuls" sheetId="2" r:id="rId2"/>
    <sheet name="Seifenblasen-lebensdauer" sheetId="3" r:id="rId3"/>
  </sheets>
  <definedNames>
    <definedName name="_xlnm.Print_Area" localSheetId="0">'Boxplotvorlage-Weitsprung'!$A$1:$I$25</definedName>
  </definedNames>
  <calcPr fullCalcOnLoad="1"/>
</workbook>
</file>

<file path=xl/sharedStrings.xml><?xml version="1.0" encoding="utf-8"?>
<sst xmlns="http://schemas.openxmlformats.org/spreadsheetml/2006/main" count="62" uniqueCount="44">
  <si>
    <t>Jungen</t>
  </si>
  <si>
    <t>Mädchen</t>
  </si>
  <si>
    <t>Thomas</t>
  </si>
  <si>
    <t>Frank</t>
  </si>
  <si>
    <t>Sebastian</t>
  </si>
  <si>
    <t>Stephan</t>
  </si>
  <si>
    <t>Björn</t>
  </si>
  <si>
    <t>Kacper</t>
  </si>
  <si>
    <t>Marc</t>
  </si>
  <si>
    <t>Sascha</t>
  </si>
  <si>
    <t>Selahattin</t>
  </si>
  <si>
    <t>Name</t>
  </si>
  <si>
    <t>Sprungweite</t>
  </si>
  <si>
    <t>Johanna</t>
  </si>
  <si>
    <t>Stefanie</t>
  </si>
  <si>
    <t>Anastasia</t>
  </si>
  <si>
    <t>Bonnie</t>
  </si>
  <si>
    <t>Kerstin</t>
  </si>
  <si>
    <t>Nicole</t>
  </si>
  <si>
    <t>Lena</t>
  </si>
  <si>
    <t>Anna</t>
  </si>
  <si>
    <t>Sonja</t>
  </si>
  <si>
    <t>Miriam</t>
  </si>
  <si>
    <t>Irene</t>
  </si>
  <si>
    <t>Karoline</t>
  </si>
  <si>
    <t>Julia</t>
  </si>
  <si>
    <t>unteres Quartil</t>
  </si>
  <si>
    <t>Minimum</t>
  </si>
  <si>
    <t>Median</t>
  </si>
  <si>
    <t>arithmetisches Mittel</t>
  </si>
  <si>
    <t>Maximum</t>
  </si>
  <si>
    <t>oberes Quartil</t>
  </si>
  <si>
    <t>dennis</t>
  </si>
  <si>
    <t>oliver</t>
  </si>
  <si>
    <t>michael</t>
  </si>
  <si>
    <t>stefan</t>
  </si>
  <si>
    <t>tobi</t>
  </si>
  <si>
    <t>sven</t>
  </si>
  <si>
    <t>marc</t>
  </si>
  <si>
    <t>christopher</t>
  </si>
  <si>
    <t>thorsten</t>
  </si>
  <si>
    <t>Belastungspuls</t>
  </si>
  <si>
    <t>A</t>
  </si>
  <si>
    <t>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</si>
</sst>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0.0%"/>
    <numFmt numFmtId="169" formatCode="0.0"/>
    <numFmt numFmtId="170" formatCode="0.000000"/>
    <numFmt numFmtId="171" formatCode="0.00000"/>
    <numFmt numFmtId="172" formatCode="0.0000"/>
  </numFmts>
  <fonts count="7">
    <font>
      <sz val="10"/>
      <name val="Arial"/>
      <family val="0"/>
    </font>
    <font>
      <sz val="8.25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0"/>
    </font>
    <font>
      <sz val="2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95"/>
          <c:w val="0.95725"/>
          <c:h val="0.940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'Boxplotvorlage-Weitsprung'!$B$20:$C$20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'Boxplotvorlage-Weitsprung'!$B$21:$C$21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'Boxplotvorlage-Weitsprung'!$B$22:$C$22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'Boxplotvorlage-Weitsprung'!$B$23:$C$23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'Boxplotvorlage-Weitsprung'!$B$24:$C$24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'Boxplotvorlage-Weitsprung'!$B$19:$C$19</c:f>
              <c:strCache/>
            </c:strRef>
          </c:cat>
          <c:val>
            <c:numRef>
              <c:f>'Boxplotvorlage-Weitsprung'!$B$25:$C$25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51236590"/>
        <c:axId val="58476127"/>
      </c:line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476127"/>
        <c:crosses val="autoZero"/>
        <c:auto val="1"/>
        <c:lblOffset val="100"/>
        <c:noMultiLvlLbl val="0"/>
      </c:catAx>
      <c:valAx>
        <c:axId val="58476127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2365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"/>
          <c:w val="0.9675"/>
          <c:h val="0.9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Belastungspuls!$B$13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Belastungspuls!$B$15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Belastungspuls!$B$16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Belastungspuls!$B$17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Belastungspuls!$B$12</c:f>
              <c:strCache/>
            </c:strRef>
          </c:cat>
          <c:val>
            <c:numRef>
              <c:f>Belastungspuls!$B$18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56523096"/>
        <c:axId val="38945817"/>
      </c:line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45817"/>
        <c:crosses val="autoZero"/>
        <c:auto val="1"/>
        <c:lblOffset val="100"/>
        <c:noMultiLvlLbl val="0"/>
      </c:catAx>
      <c:valAx>
        <c:axId val="38945817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3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5825"/>
          <c:w val="0.933"/>
          <c:h val="0.94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'Seifenblasen-lebensdauer'!$A$31:$B$31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'Seifenblasen-lebensdauer'!$A$32:$B$32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'Seifenblasen-lebensdauer'!$A$33:$B$33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'Seifenblasen-lebensdauer'!$A$34:$B$34</c:f>
              <c:numCache/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'Seifenblasen-lebensdauer'!$A$35:$B$35</c:f>
              <c:numCache/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'Seifenblasen-lebensdauer'!$A$30:$B$30</c:f>
              <c:strCache/>
            </c:strRef>
          </c:cat>
          <c:val>
            <c:numRef>
              <c:f>'Seifenblasen-lebensdauer'!$A$36:$B$36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14968034"/>
        <c:axId val="494579"/>
      </c:lineChart>
      <c:catAx>
        <c:axId val="149680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579"/>
        <c:crosses val="autoZero"/>
        <c:auto val="1"/>
        <c:lblOffset val="100"/>
        <c:noMultiLvlLbl val="0"/>
      </c:catAx>
      <c:valAx>
        <c:axId val="494579"/>
        <c:scaling>
          <c:orientation val="minMax"/>
          <c:max val="16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68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9525</xdr:rowOff>
    </xdr:from>
    <xdr:to>
      <xdr:col>8</xdr:col>
      <xdr:colOff>723900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552825" y="9525"/>
        <a:ext cx="3733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85725</xdr:rowOff>
    </xdr:from>
    <xdr:to>
      <xdr:col>14</xdr:col>
      <xdr:colOff>361950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2943225" y="1381125"/>
        <a:ext cx="58959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9525</xdr:rowOff>
    </xdr:from>
    <xdr:to>
      <xdr:col>3</xdr:col>
      <xdr:colOff>9525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914400" y="171450"/>
        <a:ext cx="18192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18.421875" style="0" bestFit="1" customWidth="1"/>
  </cols>
  <sheetData>
    <row r="1" spans="2:3" ht="12.75">
      <c r="B1" t="s">
        <v>0</v>
      </c>
      <c r="C1" t="s">
        <v>1</v>
      </c>
    </row>
    <row r="2" spans="1:4" ht="12.75">
      <c r="A2" t="s">
        <v>11</v>
      </c>
      <c r="B2" t="s">
        <v>12</v>
      </c>
      <c r="C2" t="s">
        <v>12</v>
      </c>
      <c r="D2" t="s">
        <v>11</v>
      </c>
    </row>
    <row r="3" spans="1:4" ht="12.75">
      <c r="A3" t="s">
        <v>2</v>
      </c>
      <c r="B3" s="1">
        <v>2.9</v>
      </c>
      <c r="C3" s="1">
        <v>2.1</v>
      </c>
      <c r="D3" t="s">
        <v>13</v>
      </c>
    </row>
    <row r="4" spans="1:4" ht="12.75">
      <c r="A4" t="s">
        <v>3</v>
      </c>
      <c r="B4" s="1">
        <v>3.05</v>
      </c>
      <c r="C4" s="1">
        <v>2.4</v>
      </c>
      <c r="D4" t="s">
        <v>14</v>
      </c>
    </row>
    <row r="5" spans="1:4" ht="12.75">
      <c r="A5" t="s">
        <v>4</v>
      </c>
      <c r="B5" s="1">
        <v>3.38</v>
      </c>
      <c r="C5" s="1">
        <v>2.55</v>
      </c>
      <c r="D5" t="s">
        <v>15</v>
      </c>
    </row>
    <row r="6" spans="1:4" ht="12.75">
      <c r="A6" t="s">
        <v>5</v>
      </c>
      <c r="B6" s="1">
        <v>3.4</v>
      </c>
      <c r="C6" s="1">
        <v>3.03</v>
      </c>
      <c r="D6" t="s">
        <v>14</v>
      </c>
    </row>
    <row r="7" spans="1:4" ht="12.75">
      <c r="A7" t="s">
        <v>6</v>
      </c>
      <c r="B7">
        <v>3.5</v>
      </c>
      <c r="C7" s="1">
        <v>3.1</v>
      </c>
      <c r="D7" t="s">
        <v>13</v>
      </c>
    </row>
    <row r="8" spans="1:4" ht="12.75">
      <c r="A8" t="s">
        <v>7</v>
      </c>
      <c r="B8" s="2">
        <v>3.6</v>
      </c>
      <c r="C8" s="1">
        <v>3.1</v>
      </c>
      <c r="D8" t="s">
        <v>16</v>
      </c>
    </row>
    <row r="9" spans="1:4" ht="12.75">
      <c r="A9" t="s">
        <v>8</v>
      </c>
      <c r="B9" s="2">
        <v>3.7</v>
      </c>
      <c r="C9" s="1">
        <v>3.15</v>
      </c>
      <c r="D9" t="s">
        <v>17</v>
      </c>
    </row>
    <row r="10" spans="1:4" ht="12.75">
      <c r="A10" t="s">
        <v>9</v>
      </c>
      <c r="B10" s="2">
        <v>3.77</v>
      </c>
      <c r="C10">
        <v>3.15</v>
      </c>
      <c r="D10" t="s">
        <v>18</v>
      </c>
    </row>
    <row r="11" spans="1:4" ht="12.75">
      <c r="A11" t="s">
        <v>10</v>
      </c>
      <c r="B11" s="2">
        <v>3.8</v>
      </c>
      <c r="C11" s="2">
        <v>3.3</v>
      </c>
      <c r="D11" t="s">
        <v>19</v>
      </c>
    </row>
    <row r="12" spans="3:4" ht="12.75">
      <c r="C12" s="2">
        <v>3.35</v>
      </c>
      <c r="D12" t="s">
        <v>20</v>
      </c>
    </row>
    <row r="13" spans="3:4" ht="12.75">
      <c r="C13" s="2">
        <v>3.38</v>
      </c>
      <c r="D13" t="s">
        <v>21</v>
      </c>
    </row>
    <row r="14" spans="3:4" ht="12.75">
      <c r="C14" s="2">
        <v>3.4</v>
      </c>
      <c r="D14" t="s">
        <v>22</v>
      </c>
    </row>
    <row r="15" spans="3:4" ht="12.75">
      <c r="C15" s="2">
        <v>3.45</v>
      </c>
      <c r="D15" t="s">
        <v>23</v>
      </c>
    </row>
    <row r="16" spans="3:4" ht="12.75">
      <c r="C16" s="2">
        <v>3.52</v>
      </c>
      <c r="D16" t="s">
        <v>24</v>
      </c>
    </row>
    <row r="17" spans="3:4" ht="12.75">
      <c r="C17" s="2">
        <v>3.7</v>
      </c>
      <c r="D17" t="s">
        <v>25</v>
      </c>
    </row>
    <row r="19" spans="2:3" ht="12.75">
      <c r="B19" t="str">
        <f>B1</f>
        <v>Jungen</v>
      </c>
      <c r="C19" t="str">
        <f>C1</f>
        <v>Mädchen</v>
      </c>
    </row>
    <row r="20" spans="1:3" ht="12.75">
      <c r="A20" t="s">
        <v>26</v>
      </c>
      <c r="B20" s="3">
        <f>QUARTILE(B3:B17,1)</f>
        <v>3.38</v>
      </c>
      <c r="C20" s="3">
        <f>QUARTILE(C3:C17,1)</f>
        <v>3.065</v>
      </c>
    </row>
    <row r="21" spans="1:3" ht="12.75">
      <c r="A21" t="s">
        <v>27</v>
      </c>
      <c r="B21" s="3">
        <f>MIN(B3:B17)</f>
        <v>2.9</v>
      </c>
      <c r="C21" s="3">
        <f>MIN(C3:C17)</f>
        <v>2.1</v>
      </c>
    </row>
    <row r="22" spans="1:3" ht="12.75">
      <c r="A22" t="s">
        <v>29</v>
      </c>
      <c r="B22" s="3">
        <f>AVERAGE(B3:B17)</f>
        <v>3.4555555555555553</v>
      </c>
      <c r="C22" s="3">
        <f>AVERAGE(C3:C17)</f>
        <v>3.1120000000000005</v>
      </c>
    </row>
    <row r="23" spans="1:3" ht="12.75">
      <c r="A23" t="s">
        <v>28</v>
      </c>
      <c r="B23" s="3">
        <f>MEDIAN(B3:B17)</f>
        <v>3.5</v>
      </c>
      <c r="C23" s="3">
        <f>MEDIAN(C3:C17)</f>
        <v>3.15</v>
      </c>
    </row>
    <row r="24" spans="1:3" ht="12.75">
      <c r="A24" t="s">
        <v>30</v>
      </c>
      <c r="B24" s="3">
        <f>MAX(B3:B17)</f>
        <v>3.8</v>
      </c>
      <c r="C24" s="3">
        <f>MAX(C3:C17)</f>
        <v>3.7</v>
      </c>
    </row>
    <row r="25" spans="1:3" ht="12.75">
      <c r="A25" t="s">
        <v>31</v>
      </c>
      <c r="B25" s="3">
        <f>QUARTILE(B3:B17,3)</f>
        <v>3.7</v>
      </c>
      <c r="C25" s="3">
        <f>QUARTILE(C3:C17,3)</f>
        <v>3.3899999999999997</v>
      </c>
    </row>
  </sheetData>
  <printOptions gridLines="1" headings="1"/>
  <pageMargins left="0.75" right="0.75" top="1" bottom="1" header="0.4921259845" footer="0.4921259845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8" sqref="B18"/>
    </sheetView>
  </sheetViews>
  <sheetFormatPr defaultColWidth="11.421875" defaultRowHeight="12.75"/>
  <cols>
    <col min="1" max="1" width="18.421875" style="0" bestFit="1" customWidth="1"/>
    <col min="2" max="2" width="13.7109375" style="0" bestFit="1" customWidth="1"/>
    <col min="4" max="4" width="7.57421875" style="0" customWidth="1"/>
    <col min="5" max="5" width="5.28125" style="0" bestFit="1" customWidth="1"/>
    <col min="6" max="8" width="3.00390625" style="0" customWidth="1"/>
    <col min="9" max="9" width="4.57421875" style="0" bestFit="1" customWidth="1"/>
  </cols>
  <sheetData>
    <row r="1" ht="12.75">
      <c r="B1" t="s">
        <v>41</v>
      </c>
    </row>
    <row r="2" spans="1:2" ht="12.75">
      <c r="A2" t="s">
        <v>32</v>
      </c>
      <c r="B2">
        <v>46</v>
      </c>
    </row>
    <row r="3" spans="1:2" ht="12.75">
      <c r="A3" t="s">
        <v>33</v>
      </c>
      <c r="B3">
        <v>47</v>
      </c>
    </row>
    <row r="4" spans="1:2" ht="12.75">
      <c r="A4" t="s">
        <v>34</v>
      </c>
      <c r="B4">
        <v>49</v>
      </c>
    </row>
    <row r="5" spans="1:2" ht="12.75">
      <c r="A5" t="s">
        <v>35</v>
      </c>
      <c r="B5">
        <v>35</v>
      </c>
    </row>
    <row r="6" spans="1:2" ht="12.75">
      <c r="A6" t="s">
        <v>36</v>
      </c>
      <c r="B6">
        <v>38</v>
      </c>
    </row>
    <row r="7" spans="1:2" ht="12.75">
      <c r="A7" t="s">
        <v>37</v>
      </c>
      <c r="B7">
        <v>43</v>
      </c>
    </row>
    <row r="8" spans="1:2" ht="12.75">
      <c r="A8" t="s">
        <v>38</v>
      </c>
      <c r="B8">
        <v>50</v>
      </c>
    </row>
    <row r="9" spans="1:2" ht="12.75">
      <c r="A9" t="s">
        <v>39</v>
      </c>
      <c r="B9">
        <v>30</v>
      </c>
    </row>
    <row r="10" spans="1:2" ht="12.75">
      <c r="A10" t="s">
        <v>40</v>
      </c>
      <c r="B10">
        <v>44</v>
      </c>
    </row>
    <row r="12" ht="12.75">
      <c r="B12" t="str">
        <f>B1</f>
        <v>Belastungspuls</v>
      </c>
    </row>
    <row r="13" spans="1:2" ht="12.75">
      <c r="A13" t="s">
        <v>26</v>
      </c>
      <c r="B13" s="4">
        <f>QUARTILE(B2:B10,1)</f>
        <v>38</v>
      </c>
    </row>
    <row r="14" spans="1:2" ht="12.75">
      <c r="A14" t="s">
        <v>27</v>
      </c>
      <c r="B14" s="4">
        <f>MIN(B2:B10)</f>
        <v>30</v>
      </c>
    </row>
    <row r="15" spans="1:2" ht="12.75">
      <c r="A15" t="s">
        <v>29</v>
      </c>
      <c r="B15" s="5">
        <f>AVERAGE(B2:B10)</f>
        <v>42.44444444444444</v>
      </c>
    </row>
    <row r="16" spans="1:2" ht="12.75">
      <c r="A16" t="s">
        <v>28</v>
      </c>
      <c r="B16" s="5">
        <f>MEDIAN(B2:B10)</f>
        <v>44</v>
      </c>
    </row>
    <row r="17" spans="1:2" ht="12.75">
      <c r="A17" t="s">
        <v>30</v>
      </c>
      <c r="B17" s="4">
        <f>MAX(B2:B10)</f>
        <v>50</v>
      </c>
    </row>
    <row r="18" spans="1:2" ht="12.75">
      <c r="A18" t="s">
        <v>31</v>
      </c>
      <c r="B18" s="4">
        <f>QUARTILE(B2:B10,3)</f>
        <v>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="95" zoomScaleNormal="95" workbookViewId="0" topLeftCell="A1">
      <selection activeCell="B32" sqref="B32"/>
    </sheetView>
  </sheetViews>
  <sheetFormatPr defaultColWidth="11.421875" defaultRowHeight="12.75"/>
  <cols>
    <col min="1" max="2" width="6.57421875" style="0" customWidth="1"/>
    <col min="3" max="3" width="27.7109375" style="0" customWidth="1"/>
  </cols>
  <sheetData>
    <row r="1" spans="1:2" ht="12.75">
      <c r="A1" t="s">
        <v>42</v>
      </c>
      <c r="B1" t="s">
        <v>43</v>
      </c>
    </row>
    <row r="2" spans="1:2" ht="12.75">
      <c r="A2">
        <v>68.28</v>
      </c>
      <c r="B2">
        <v>24.7</v>
      </c>
    </row>
    <row r="3" spans="1:2" ht="12.75">
      <c r="A3">
        <v>158.51</v>
      </c>
      <c r="B3">
        <v>2</v>
      </c>
    </row>
    <row r="4" spans="1:2" ht="12.75">
      <c r="A4">
        <v>27.07</v>
      </c>
      <c r="B4">
        <v>1.5</v>
      </c>
    </row>
    <row r="5" spans="1:2" ht="12.75">
      <c r="A5">
        <v>20.47</v>
      </c>
      <c r="B5">
        <v>16.97</v>
      </c>
    </row>
    <row r="6" spans="1:2" ht="12.75">
      <c r="A6">
        <v>11.91</v>
      </c>
      <c r="B6">
        <v>24.96</v>
      </c>
    </row>
    <row r="7" spans="1:2" ht="12.75">
      <c r="A7">
        <v>24.87</v>
      </c>
      <c r="B7">
        <v>92.32</v>
      </c>
    </row>
    <row r="8" spans="1:2" ht="12.75">
      <c r="A8">
        <v>34.03</v>
      </c>
      <c r="B8">
        <v>35.81</v>
      </c>
    </row>
    <row r="9" spans="1:2" ht="12.75">
      <c r="A9">
        <v>1</v>
      </c>
      <c r="B9">
        <v>24.8</v>
      </c>
    </row>
    <row r="10" spans="1:2" ht="12.75">
      <c r="A10">
        <v>16.63</v>
      </c>
      <c r="B10">
        <v>9.64</v>
      </c>
    </row>
    <row r="11" spans="1:2" ht="12.75">
      <c r="A11">
        <v>18.73</v>
      </c>
      <c r="B11">
        <v>2.18</v>
      </c>
    </row>
    <row r="12" spans="1:2" ht="12.75">
      <c r="A12">
        <v>6.06</v>
      </c>
      <c r="B12">
        <v>5.55</v>
      </c>
    </row>
    <row r="13" spans="1:2" ht="12.75">
      <c r="A13">
        <v>18.13</v>
      </c>
      <c r="B13">
        <v>15.41</v>
      </c>
    </row>
    <row r="14" spans="1:2" ht="12.75">
      <c r="A14">
        <v>20.04</v>
      </c>
      <c r="B14">
        <v>21.97</v>
      </c>
    </row>
    <row r="15" spans="1:2" ht="12.75">
      <c r="A15">
        <v>14.3</v>
      </c>
      <c r="B15">
        <v>11.44</v>
      </c>
    </row>
    <row r="16" spans="1:2" ht="12.75">
      <c r="A16">
        <v>145.28</v>
      </c>
      <c r="B16">
        <v>0.97</v>
      </c>
    </row>
    <row r="17" spans="1:2" ht="12.75">
      <c r="A17">
        <v>12.49</v>
      </c>
      <c r="B17">
        <v>15.91</v>
      </c>
    </row>
    <row r="18" spans="1:2" ht="12.75">
      <c r="A18">
        <v>19.03</v>
      </c>
      <c r="B18">
        <v>8.48</v>
      </c>
    </row>
    <row r="19" spans="1:2" ht="12.75">
      <c r="A19">
        <v>21.51</v>
      </c>
      <c r="B19">
        <v>21.09</v>
      </c>
    </row>
    <row r="20" spans="1:2" ht="12.75">
      <c r="A20">
        <v>84.04</v>
      </c>
      <c r="B20">
        <v>21.75</v>
      </c>
    </row>
    <row r="21" spans="1:2" ht="12.75">
      <c r="A21">
        <v>2</v>
      </c>
      <c r="B21">
        <v>24</v>
      </c>
    </row>
    <row r="22" spans="1:2" ht="12.75">
      <c r="A22">
        <v>25.4</v>
      </c>
      <c r="B22">
        <v>22.88</v>
      </c>
    </row>
    <row r="23" spans="1:2" ht="12.75">
      <c r="A23">
        <v>2</v>
      </c>
      <c r="B23">
        <v>25.37</v>
      </c>
    </row>
    <row r="24" spans="1:2" ht="12.75">
      <c r="A24">
        <v>78.82</v>
      </c>
      <c r="B24">
        <v>31</v>
      </c>
    </row>
    <row r="25" ht="12.75">
      <c r="A25">
        <v>52.92</v>
      </c>
    </row>
    <row r="26" ht="12.75">
      <c r="A26">
        <v>1.44</v>
      </c>
    </row>
    <row r="27" ht="12.75">
      <c r="A27">
        <v>6.35</v>
      </c>
    </row>
    <row r="28" ht="12.75">
      <c r="A28">
        <v>154</v>
      </c>
    </row>
    <row r="29" ht="12.75">
      <c r="A29">
        <v>49.11</v>
      </c>
    </row>
    <row r="30" spans="1:4" ht="12.75">
      <c r="A30" t="s">
        <v>42</v>
      </c>
      <c r="B30" t="s">
        <v>43</v>
      </c>
      <c r="C30" s="6"/>
      <c r="D30" s="6"/>
    </row>
    <row r="31" spans="1:3" ht="12.75">
      <c r="A31">
        <f>PERCENTILE(A$6:A$29,0.25)</f>
        <v>10.52</v>
      </c>
      <c r="B31">
        <f>PERCENTILE(B$6:B$29,0.25)</f>
        <v>10.54</v>
      </c>
      <c r="C31" t="s">
        <v>26</v>
      </c>
    </row>
    <row r="32" spans="1:3" ht="12.75">
      <c r="A32">
        <f>MIN(A$6:A$29)</f>
        <v>1</v>
      </c>
      <c r="B32">
        <f>MIN(B$6:B$29)</f>
        <v>0.97</v>
      </c>
      <c r="C32" t="s">
        <v>27</v>
      </c>
    </row>
    <row r="33" spans="1:3" ht="12.75">
      <c r="A33" s="3">
        <f>AVERAGE(A$6:A$29)</f>
        <v>34.17041666666667</v>
      </c>
      <c r="B33" s="3">
        <f>AVERAGE(B$6:B$29)</f>
        <v>21.87</v>
      </c>
      <c r="C33" t="s">
        <v>29</v>
      </c>
    </row>
    <row r="34" spans="1:3" ht="12.75">
      <c r="A34">
        <f>MEDIAN(A$6:A$29)</f>
        <v>18.880000000000003</v>
      </c>
      <c r="B34">
        <f>MEDIAN(B$6:B$29)</f>
        <v>21.75</v>
      </c>
      <c r="C34" t="s">
        <v>28</v>
      </c>
    </row>
    <row r="35" spans="1:3" ht="12.75">
      <c r="A35">
        <f>MAX(A$6:A$29)</f>
        <v>154</v>
      </c>
      <c r="B35">
        <f>MAX(B$6:B$29)</f>
        <v>92.32</v>
      </c>
      <c r="C35" t="s">
        <v>30</v>
      </c>
    </row>
    <row r="36" spans="1:3" ht="12.75">
      <c r="A36">
        <f>PERCENTILE(A$6:A$29,0.75)</f>
        <v>37.8</v>
      </c>
      <c r="B36">
        <f>PERCENTILE(B$6:B$29,0.75)</f>
        <v>24.880000000000003</v>
      </c>
      <c r="C36" t="s">
        <v>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Wolfgang Riemer</cp:lastModifiedBy>
  <cp:lastPrinted>2005-10-05T09:08:55Z</cp:lastPrinted>
  <dcterms:created xsi:type="dcterms:W3CDTF">2005-10-05T08:34:37Z</dcterms:created>
  <dcterms:modified xsi:type="dcterms:W3CDTF">2010-06-10T19:20:59Z</dcterms:modified>
  <cp:category/>
  <cp:version/>
  <cp:contentType/>
  <cp:contentStatus/>
</cp:coreProperties>
</file>