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595" windowHeight="7935" activeTab="0"/>
  </bookViews>
  <sheets>
    <sheet name="Aufgabe" sheetId="1" r:id="rId1"/>
    <sheet name="Impressum" sheetId="2" r:id="rId2"/>
  </sheets>
  <definedNames/>
  <calcPr fullCalcOnLoad="1"/>
</workbook>
</file>

<file path=xl/sharedStrings.xml><?xml version="1.0" encoding="utf-8"?>
<sst xmlns="http://schemas.openxmlformats.org/spreadsheetml/2006/main" count="48" uniqueCount="44">
  <si>
    <t>Geplanter Verkaufspreis</t>
  </si>
  <si>
    <t>Füllgewicht in Gramm</t>
  </si>
  <si>
    <t>Lohnkosten</t>
  </si>
  <si>
    <t>Mietzahlung</t>
  </si>
  <si>
    <t>Wartung und Ähnliches</t>
  </si>
  <si>
    <t>Energiekosten</t>
  </si>
  <si>
    <t>Summe</t>
  </si>
  <si>
    <t xml:space="preserve">VERBRAUCHSKOSTEN </t>
  </si>
  <si>
    <t>FIXKOSTEN</t>
  </si>
  <si>
    <t>KOSTEN</t>
  </si>
  <si>
    <t>Rohware (kg)</t>
  </si>
  <si>
    <t>Pappschalen (Stück)</t>
  </si>
  <si>
    <t>Gabeln (Stück)</t>
  </si>
  <si>
    <t>Ketschup, Salz (Portion)</t>
  </si>
  <si>
    <t>PRO MONAT</t>
  </si>
  <si>
    <t>Kosten pro Portion</t>
  </si>
  <si>
    <t>MONATSABRECHNUNG</t>
  </si>
  <si>
    <t>PRO PORTION</t>
  </si>
  <si>
    <t>Portionen</t>
  </si>
  <si>
    <t>Einnahmen</t>
  </si>
  <si>
    <t>Ausgaben</t>
  </si>
  <si>
    <t>%-Anteil</t>
  </si>
  <si>
    <t>Gewinn</t>
  </si>
  <si>
    <t>ANZAHL</t>
  </si>
  <si>
    <t>Wirtschaftlichkeitsrechnung einer Pommes-frites-Bude</t>
  </si>
  <si>
    <t>Öffnungszeit pro Tag in Stunden</t>
  </si>
  <si>
    <t>Tage pro Monat</t>
  </si>
  <si>
    <t>Bruttolohn pro Stunde</t>
  </si>
  <si>
    <t>Geplante Verkaufsmenge in Portionen pro Tag</t>
  </si>
  <si>
    <t>Fritierfett (kg)</t>
  </si>
  <si>
    <t>Zins und Tilgung</t>
  </si>
  <si>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</si>
  <si>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</si>
  <si>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</si>
  <si>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</si>
  <si>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</si>
  <si>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</si>
  <si>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</si>
  <si>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</si>
  <si>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Geschäftsführer: Thomas Baumann (Vorsitz), Tilo Knoche, Ulrich Pokern, Karl Slipek</t>
  </si>
  <si>
    <t>Verantwortlich: Markus Hanselmann</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</si>
  <si>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</si>
  <si>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r>
      <t xml:space="preserve"> 
</t>
    </r>
    <r>
      <rPr>
        <sz val="10"/>
        <rFont val="Arial"/>
        <family val="0"/>
      </rPr>
      <t>Ernst Klett Verlag GmbH, Stuttgart 2011  
Alle Rechte vorbehalten  
www.klett.de</t>
    </r>
  </si>
  <si>
    <t>Ansprechpartner: Sabine Hollank</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</si>
</sst>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 numFmtId="166" formatCode="#,##0.000\ &quot;€&quot;"/>
  </numFmts>
  <fonts count="9">
    <font>
      <sz val="10"/>
      <name val="Arial"/>
      <family val="0"/>
    </font>
    <font>
      <sz val="8"/>
      <name val="Arial"/>
      <family val="0"/>
    </font>
    <font>
      <b/>
      <sz val="12"/>
      <name val="Arial"/>
      <family val="2"/>
    </font>
    <font>
      <b/>
      <sz val="10"/>
      <name val="Arial"/>
      <family val="2"/>
    </font>
    <font>
      <b/>
      <sz val="9"/>
      <name val="Arial"/>
      <family val="2"/>
    </font>
    <font>
      <b/>
      <sz val="20"/>
      <color indexed="9"/>
      <name val="Arial"/>
      <family val="2"/>
    </font>
    <font>
      <sz val="10"/>
      <color indexed="10"/>
      <name val="Arial"/>
      <family val="2"/>
    </font>
    <font>
      <b/>
      <sz val="10"/>
      <color indexed="8"/>
      <name val="Arial"/>
      <family val="2"/>
    </font>
    <font>
      <strike/>
      <sz val="10"/>
      <name val="Arial"/>
      <family val="2"/>
    </font>
  </fonts>
  <fills count="5">
    <fill>
      <patternFill/>
    </fill>
    <fill>
      <patternFill patternType="gray125"/>
    </fill>
    <fill>
      <patternFill patternType="solid">
        <fgColor indexed="50"/>
        <bgColor indexed="64"/>
      </patternFill>
    </fill>
    <fill>
      <patternFill patternType="solid">
        <fgColor indexed="52"/>
        <bgColor indexed="64"/>
      </patternFill>
    </fill>
    <fill>
      <patternFill patternType="solid">
        <fgColor indexed="9"/>
        <bgColor indexed="64"/>
      </patternFill>
    </fill>
  </fills>
  <borders count="10">
    <border>
      <left/>
      <right/>
      <top/>
      <bottom/>
      <diagonal/>
    </border>
    <border>
      <left>
        <color indexed="63"/>
      </left>
      <right>
        <color indexed="63"/>
      </right>
      <top>
        <color indexed="63"/>
      </top>
      <bottom style="medium">
        <color indexed="10"/>
      </bottom>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color indexed="63"/>
      </left>
      <right style="medium">
        <color indexed="10"/>
      </right>
      <top>
        <color indexed="63"/>
      </top>
      <bottom>
        <color indexed="63"/>
      </bottom>
    </border>
    <border>
      <left style="thin">
        <color indexed="10"/>
      </left>
      <right>
        <color indexed="63"/>
      </right>
      <top>
        <color indexed="63"/>
      </top>
      <bottom>
        <color indexed="63"/>
      </bottom>
    </border>
    <border>
      <left style="medium">
        <color indexed="10"/>
      </left>
      <right>
        <color indexed="63"/>
      </right>
      <top>
        <color indexed="63"/>
      </top>
      <bottom>
        <color indexed="63"/>
      </bottom>
    </border>
    <border>
      <left style="medium">
        <color indexed="10"/>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style="thin">
        <color indexed="10"/>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0">
    <xf numFmtId="0" fontId="0" fillId="0" borderId="0" xfId="0" applyAlignment="1">
      <alignment/>
    </xf>
    <xf numFmtId="164" fontId="0" fillId="0" borderId="0" xfId="0" applyNumberFormat="1" applyAlignment="1">
      <alignment/>
    </xf>
    <xf numFmtId="0" fontId="0" fillId="0" borderId="0" xfId="0" applyAlignment="1">
      <alignment horizontal="right"/>
    </xf>
    <xf numFmtId="165" fontId="0" fillId="0" borderId="0" xfId="0" applyNumberFormat="1" applyAlignment="1">
      <alignment/>
    </xf>
    <xf numFmtId="0" fontId="2" fillId="0" borderId="0" xfId="0" applyFont="1" applyAlignment="1">
      <alignment/>
    </xf>
    <xf numFmtId="0" fontId="0" fillId="0" borderId="0" xfId="0" applyFont="1" applyAlignment="1">
      <alignment/>
    </xf>
    <xf numFmtId="0" fontId="0" fillId="0" borderId="1" xfId="0" applyFont="1" applyBorder="1" applyAlignment="1">
      <alignment/>
    </xf>
    <xf numFmtId="0" fontId="0" fillId="0" borderId="2" xfId="0" applyFont="1" applyBorder="1" applyAlignment="1">
      <alignment/>
    </xf>
    <xf numFmtId="164" fontId="3" fillId="0" borderId="3" xfId="0" applyNumberFormat="1" applyFont="1" applyBorder="1" applyAlignment="1">
      <alignment/>
    </xf>
    <xf numFmtId="0" fontId="3" fillId="0" borderId="0" xfId="0" applyFont="1" applyAlignment="1">
      <alignment/>
    </xf>
    <xf numFmtId="0" fontId="3" fillId="0" borderId="4" xfId="0" applyFont="1" applyBorder="1" applyAlignment="1">
      <alignment/>
    </xf>
    <xf numFmtId="0" fontId="3" fillId="0" borderId="5" xfId="0" applyFont="1" applyBorder="1" applyAlignment="1">
      <alignment/>
    </xf>
    <xf numFmtId="164" fontId="3" fillId="0" borderId="4" xfId="0" applyNumberFormat="1" applyFont="1" applyBorder="1" applyAlignment="1">
      <alignment/>
    </xf>
    <xf numFmtId="0" fontId="3" fillId="0" borderId="6" xfId="0" applyFont="1" applyBorder="1" applyAlignment="1">
      <alignment/>
    </xf>
    <xf numFmtId="0" fontId="3" fillId="0" borderId="7" xfId="0" applyFont="1" applyBorder="1" applyAlignment="1">
      <alignment/>
    </xf>
    <xf numFmtId="164" fontId="3" fillId="0" borderId="8" xfId="0" applyNumberFormat="1" applyFont="1" applyBorder="1" applyAlignment="1">
      <alignment/>
    </xf>
    <xf numFmtId="2" fontId="0" fillId="0" borderId="0" xfId="0" applyNumberFormat="1"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Alignment="1">
      <alignment horizontal="center"/>
    </xf>
    <xf numFmtId="0" fontId="3" fillId="0" borderId="0" xfId="0" applyFont="1" applyAlignment="1">
      <alignment horizontal="right"/>
    </xf>
    <xf numFmtId="164" fontId="0" fillId="0" borderId="0" xfId="0" applyNumberFormat="1" applyFont="1" applyAlignment="1">
      <alignment/>
    </xf>
    <xf numFmtId="165" fontId="0" fillId="0" borderId="0" xfId="0" applyNumberFormat="1" applyFont="1" applyAlignment="1">
      <alignment/>
    </xf>
    <xf numFmtId="164" fontId="3" fillId="0" borderId="0" xfId="0" applyNumberFormat="1" applyFont="1" applyAlignment="1">
      <alignment/>
    </xf>
    <xf numFmtId="165" fontId="3" fillId="0" borderId="0" xfId="0" applyNumberFormat="1" applyFont="1" applyAlignment="1">
      <alignment/>
    </xf>
    <xf numFmtId="2" fontId="4" fillId="0" borderId="0" xfId="0" applyNumberFormat="1" applyFont="1" applyAlignment="1">
      <alignment horizontal="center"/>
    </xf>
    <xf numFmtId="0" fontId="0" fillId="0" borderId="0" xfId="0" applyFont="1" applyFill="1" applyAlignment="1">
      <alignment/>
    </xf>
    <xf numFmtId="0" fontId="0" fillId="2" borderId="4" xfId="0" applyFont="1" applyFill="1" applyBorder="1" applyAlignment="1" applyProtection="1">
      <alignment/>
      <protection locked="0"/>
    </xf>
    <xf numFmtId="164" fontId="0" fillId="2" borderId="9" xfId="0" applyNumberFormat="1" applyFont="1" applyFill="1" applyBorder="1" applyAlignment="1" applyProtection="1">
      <alignment/>
      <protection locked="0"/>
    </xf>
    <xf numFmtId="164" fontId="0" fillId="2" borderId="4" xfId="0" applyNumberFormat="1" applyFont="1" applyFill="1" applyBorder="1" applyAlignment="1" applyProtection="1">
      <alignment/>
      <protection locked="0"/>
    </xf>
    <xf numFmtId="1" fontId="0" fillId="2" borderId="9" xfId="0" applyNumberFormat="1" applyFont="1" applyFill="1" applyBorder="1" applyAlignment="1" applyProtection="1">
      <alignment/>
      <protection locked="0"/>
    </xf>
    <xf numFmtId="1" fontId="0" fillId="2" borderId="4" xfId="0" applyNumberFormat="1" applyFont="1" applyFill="1" applyBorder="1" applyAlignment="1" applyProtection="1">
      <alignment/>
      <protection locked="0"/>
    </xf>
    <xf numFmtId="2" fontId="0" fillId="2" borderId="4" xfId="0" applyNumberFormat="1" applyFont="1" applyFill="1" applyBorder="1" applyAlignment="1" applyProtection="1">
      <alignment/>
      <protection locked="0"/>
    </xf>
    <xf numFmtId="164" fontId="0" fillId="2" borderId="0" xfId="0" applyNumberFormat="1" applyFont="1" applyFill="1" applyAlignment="1" applyProtection="1">
      <alignment/>
      <protection locked="0"/>
    </xf>
    <xf numFmtId="0" fontId="0" fillId="2" borderId="0" xfId="0" applyFont="1" applyFill="1" applyAlignment="1" applyProtection="1">
      <alignment/>
      <protection locked="0"/>
    </xf>
    <xf numFmtId="0" fontId="0" fillId="3" borderId="0" xfId="0" applyFill="1" applyAlignment="1">
      <alignment/>
    </xf>
    <xf numFmtId="0" fontId="5" fillId="3" borderId="0" xfId="0" applyFont="1" applyFill="1" applyAlignment="1">
      <alignment/>
    </xf>
    <xf numFmtId="0" fontId="6" fillId="3" borderId="0" xfId="0" applyFont="1" applyFill="1" applyAlignment="1">
      <alignment/>
    </xf>
    <xf numFmtId="0" fontId="0" fillId="4" borderId="0" xfId="0" applyFill="1" applyAlignment="1">
      <alignment/>
    </xf>
    <xf numFmtId="0" fontId="0" fillId="4" borderId="0" xfId="0" applyFill="1" applyAlignment="1">
      <alignment vertical="top" wrapText="1"/>
    </xf>
    <xf numFmtId="0" fontId="0" fillId="4" borderId="0" xfId="0" applyFill="1" applyAlignment="1">
      <alignment vertical="top"/>
    </xf>
    <xf numFmtId="0" fontId="7" fillId="4" borderId="0" xfId="0" applyFont="1" applyFill="1" applyAlignment="1">
      <alignment vertical="top" wrapText="1"/>
    </xf>
    <xf numFmtId="0" fontId="3" fillId="4" borderId="0" xfId="0" applyFont="1" applyFill="1" applyAlignment="1">
      <alignment vertical="top" wrapText="1"/>
    </xf>
    <xf numFmtId="0" fontId="0" fillId="4" borderId="0" xfId="0" applyFill="1" applyAlignment="1">
      <alignment horizontal="left" vertical="top"/>
    </xf>
    <xf numFmtId="0" fontId="0" fillId="4" borderId="0" xfId="0" applyFill="1" applyAlignment="1">
      <alignment/>
    </xf>
    <xf numFmtId="0" fontId="0" fillId="4" borderId="0" xfId="0" applyFill="1" applyAlignment="1">
      <alignment horizontal="left" vertical="top" wrapText="1"/>
    </xf>
    <xf numFmtId="0" fontId="0" fillId="4" borderId="0" xfId="0" applyFill="1" applyAlignment="1">
      <alignment horizontal="left"/>
    </xf>
    <xf numFmtId="0" fontId="8" fillId="4" borderId="0" xfId="0" applyFont="1" applyFill="1" applyAlignment="1">
      <alignment horizontal="left" vertical="top"/>
    </xf>
    <xf numFmtId="0" fontId="0" fillId="4" borderId="0" xfId="0" applyFill="1" applyAlignment="1">
      <alignment vertical="top" wrapText="1"/>
    </xf>
    <xf numFmtId="0" fontId="0" fillId="4" borderId="0" xfId="0" applyFill="1"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4"/>
  <sheetViews>
    <sheetView tabSelected="1" zoomScale="135" zoomScaleNormal="135" workbookViewId="0" topLeftCell="A1">
      <selection activeCell="D14" sqref="D14"/>
    </sheetView>
  </sheetViews>
  <sheetFormatPr defaultColWidth="11.421875" defaultRowHeight="12.75"/>
  <cols>
    <col min="1" max="1" width="21.140625" style="0" customWidth="1"/>
    <col min="2" max="2" width="9.140625" style="0" customWidth="1"/>
    <col min="3" max="3" width="10.28125" style="0" customWidth="1"/>
    <col min="5" max="5" width="20.8515625" style="0" customWidth="1"/>
    <col min="6" max="6" width="11.8515625" style="0" customWidth="1"/>
  </cols>
  <sheetData>
    <row r="1" spans="1:6" ht="16.5" thickBot="1">
      <c r="A1" s="4" t="s">
        <v>24</v>
      </c>
      <c r="B1" s="5"/>
      <c r="C1" s="5"/>
      <c r="D1" s="5"/>
      <c r="E1" s="6"/>
      <c r="F1" s="6"/>
    </row>
    <row r="2" spans="1:6" ht="13.5" thickBot="1">
      <c r="A2" s="5" t="s">
        <v>28</v>
      </c>
      <c r="B2" s="5"/>
      <c r="C2" s="5"/>
      <c r="D2" s="27">
        <v>250</v>
      </c>
      <c r="E2" s="7" t="s">
        <v>15</v>
      </c>
      <c r="F2" s="8">
        <f>E15+E23</f>
        <v>1.4346666666666668</v>
      </c>
    </row>
    <row r="3" spans="1:6" ht="12.75">
      <c r="A3" s="5" t="s">
        <v>0</v>
      </c>
      <c r="B3" s="5"/>
      <c r="C3" s="5"/>
      <c r="D3" s="28">
        <v>1.8</v>
      </c>
      <c r="E3" s="9" t="s">
        <v>16</v>
      </c>
      <c r="F3" s="10"/>
    </row>
    <row r="4" spans="1:6" ht="12.75">
      <c r="A4" s="5" t="s">
        <v>27</v>
      </c>
      <c r="B4" s="5"/>
      <c r="C4" s="5"/>
      <c r="D4" s="29">
        <v>15</v>
      </c>
      <c r="E4" s="9" t="s">
        <v>18</v>
      </c>
      <c r="F4" s="10">
        <f>D2*D5</f>
        <v>6000</v>
      </c>
    </row>
    <row r="5" spans="1:6" ht="12.75">
      <c r="A5" s="5" t="s">
        <v>26</v>
      </c>
      <c r="B5" s="5"/>
      <c r="C5" s="5"/>
      <c r="D5" s="30">
        <v>24</v>
      </c>
      <c r="E5" s="11" t="s">
        <v>19</v>
      </c>
      <c r="F5" s="12">
        <f>F4*D3</f>
        <v>10800</v>
      </c>
    </row>
    <row r="6" spans="1:6" ht="12.75">
      <c r="A6" s="5" t="s">
        <v>25</v>
      </c>
      <c r="B6" s="5"/>
      <c r="C6" s="5"/>
      <c r="D6" s="31">
        <v>8</v>
      </c>
      <c r="E6" s="13" t="s">
        <v>20</v>
      </c>
      <c r="F6" s="12">
        <f>D15+D23</f>
        <v>8608</v>
      </c>
    </row>
    <row r="7" spans="1:6" ht="13.5" thickBot="1">
      <c r="A7" s="5" t="s">
        <v>1</v>
      </c>
      <c r="B7" s="5"/>
      <c r="C7" s="5"/>
      <c r="D7" s="32">
        <v>150</v>
      </c>
      <c r="E7" s="14" t="s">
        <v>22</v>
      </c>
      <c r="F7" s="15">
        <f>F5-F6</f>
        <v>2192</v>
      </c>
    </row>
    <row r="8" spans="1:6" ht="12.75">
      <c r="A8" s="5"/>
      <c r="B8" s="5"/>
      <c r="C8" s="5"/>
      <c r="D8" s="16"/>
      <c r="E8" s="5"/>
      <c r="F8" s="5"/>
    </row>
    <row r="9" spans="1:6" ht="12.75">
      <c r="A9" s="17" t="s">
        <v>8</v>
      </c>
      <c r="B9" s="5"/>
      <c r="C9" s="5"/>
      <c r="D9" s="18" t="s">
        <v>14</v>
      </c>
      <c r="E9" s="19" t="s">
        <v>17</v>
      </c>
      <c r="F9" s="20" t="s">
        <v>21</v>
      </c>
    </row>
    <row r="10" spans="1:6" ht="12.75">
      <c r="A10" s="5" t="s">
        <v>30</v>
      </c>
      <c r="B10" s="5"/>
      <c r="C10" s="5"/>
      <c r="D10" s="33">
        <v>1000</v>
      </c>
      <c r="E10" s="21">
        <f>D10/F4</f>
        <v>0.16666666666666666</v>
      </c>
      <c r="F10" s="22">
        <f>(100/F2*E10)/100</f>
        <v>0.11617100371747209</v>
      </c>
    </row>
    <row r="11" spans="1:6" ht="12.75">
      <c r="A11" s="5" t="s">
        <v>2</v>
      </c>
      <c r="B11" s="5"/>
      <c r="C11" s="5"/>
      <c r="D11" s="21">
        <f>D4*D5*D6</f>
        <v>2880</v>
      </c>
      <c r="E11" s="21">
        <f>D11/F4</f>
        <v>0.48</v>
      </c>
      <c r="F11" s="22">
        <f>(100/F2*E11)/100</f>
        <v>0.33457249070631967</v>
      </c>
    </row>
    <row r="12" spans="1:6" ht="12.75">
      <c r="A12" s="5" t="s">
        <v>3</v>
      </c>
      <c r="B12" s="5"/>
      <c r="C12" s="5"/>
      <c r="D12" s="33">
        <v>1200</v>
      </c>
      <c r="E12" s="21">
        <f>D12/F4</f>
        <v>0.2</v>
      </c>
      <c r="F12" s="22">
        <f>(100/F2*E12)/100</f>
        <v>0.13940520446096655</v>
      </c>
    </row>
    <row r="13" spans="1:6" ht="12.75">
      <c r="A13" s="5" t="s">
        <v>4</v>
      </c>
      <c r="B13" s="5"/>
      <c r="C13" s="5"/>
      <c r="D13" s="33">
        <v>200</v>
      </c>
      <c r="E13" s="21">
        <f>D13/F4</f>
        <v>0.03333333333333333</v>
      </c>
      <c r="F13" s="22">
        <f>(100/F2*E13)/100</f>
        <v>0.023234200743494422</v>
      </c>
    </row>
    <row r="14" spans="1:6" ht="12.75">
      <c r="A14" s="5" t="s">
        <v>5</v>
      </c>
      <c r="B14" s="5"/>
      <c r="C14" s="5"/>
      <c r="D14" s="33">
        <v>250</v>
      </c>
      <c r="E14" s="21">
        <f>D14/F4</f>
        <v>0.041666666666666664</v>
      </c>
      <c r="F14" s="22">
        <f>(100/F2*E14)/100</f>
        <v>0.029042750929368023</v>
      </c>
    </row>
    <row r="15" spans="1:6" ht="12.75">
      <c r="A15" s="9" t="s">
        <v>6</v>
      </c>
      <c r="B15" s="5"/>
      <c r="C15" s="5"/>
      <c r="D15" s="23">
        <f>SUM(D10:D14)</f>
        <v>5530</v>
      </c>
      <c r="E15" s="23">
        <f>SUM(E10:E14)</f>
        <v>0.9216666666666666</v>
      </c>
      <c r="F15" s="24">
        <f>SUM(F10:F14)</f>
        <v>0.6424256505576208</v>
      </c>
    </row>
    <row r="16" spans="1:6" ht="12.75">
      <c r="A16" s="5"/>
      <c r="B16" s="5"/>
      <c r="C16" s="5"/>
      <c r="D16" s="16"/>
      <c r="E16" s="16"/>
      <c r="F16" s="5"/>
    </row>
    <row r="17" spans="1:6" ht="12.75">
      <c r="A17" s="17" t="s">
        <v>7</v>
      </c>
      <c r="B17" s="17" t="s">
        <v>9</v>
      </c>
      <c r="C17" s="18" t="s">
        <v>23</v>
      </c>
      <c r="D17" s="18" t="s">
        <v>14</v>
      </c>
      <c r="E17" s="25" t="s">
        <v>17</v>
      </c>
      <c r="F17" s="20" t="s">
        <v>21</v>
      </c>
    </row>
    <row r="18" spans="1:6" ht="12.75">
      <c r="A18" s="5" t="s">
        <v>10</v>
      </c>
      <c r="B18" s="33">
        <v>1.7</v>
      </c>
      <c r="C18" s="26">
        <f>(D7/1000)*F4</f>
        <v>900</v>
      </c>
      <c r="D18" s="21">
        <f>C18*B18</f>
        <v>1530</v>
      </c>
      <c r="E18" s="21">
        <f>D18/F4</f>
        <v>0.255</v>
      </c>
      <c r="F18" s="22">
        <f>(100/F2*E18)/100</f>
        <v>0.17774163568773232</v>
      </c>
    </row>
    <row r="19" spans="1:6" ht="12.75">
      <c r="A19" s="5" t="s">
        <v>29</v>
      </c>
      <c r="B19" s="33">
        <v>1.7</v>
      </c>
      <c r="C19" s="34">
        <v>240</v>
      </c>
      <c r="D19" s="21">
        <f>B19*C19</f>
        <v>408</v>
      </c>
      <c r="E19" s="21">
        <f>D19/F4</f>
        <v>0.068</v>
      </c>
      <c r="F19" s="22">
        <f>(100/F2*E19)/100</f>
        <v>0.047397769516728624</v>
      </c>
    </row>
    <row r="20" spans="1:6" ht="12.75">
      <c r="A20" s="5" t="s">
        <v>11</v>
      </c>
      <c r="B20" s="33">
        <v>0.08</v>
      </c>
      <c r="C20" s="26">
        <f>F4*1</f>
        <v>6000</v>
      </c>
      <c r="D20" s="21">
        <f>B20*C20</f>
        <v>480</v>
      </c>
      <c r="E20" s="21">
        <f>D20/F4</f>
        <v>0.08</v>
      </c>
      <c r="F20" s="22">
        <f>(100/F2*E20)/100</f>
        <v>0.055762081784386616</v>
      </c>
    </row>
    <row r="21" spans="1:7" ht="12.75">
      <c r="A21" s="5" t="s">
        <v>12</v>
      </c>
      <c r="B21" s="33">
        <v>0.01</v>
      </c>
      <c r="C21" s="26">
        <f>F4*1</f>
        <v>6000</v>
      </c>
      <c r="D21" s="21">
        <f>B21*C21</f>
        <v>60</v>
      </c>
      <c r="E21" s="21">
        <f>D21/F4</f>
        <v>0.01</v>
      </c>
      <c r="F21" s="22">
        <f>(100/F2*E21)/100</f>
        <v>0.006970260223048327</v>
      </c>
      <c r="G21" s="2"/>
    </row>
    <row r="22" spans="1:9" ht="12.75">
      <c r="A22" s="5" t="s">
        <v>13</v>
      </c>
      <c r="B22" s="33">
        <v>0.1</v>
      </c>
      <c r="C22" s="26">
        <f>F4*1</f>
        <v>6000</v>
      </c>
      <c r="D22" s="21">
        <f>B22*C22</f>
        <v>600</v>
      </c>
      <c r="E22" s="21">
        <f>D22/F4</f>
        <v>0.1</v>
      </c>
      <c r="F22" s="22">
        <f>(100/F2*E22)/100</f>
        <v>0.06970260223048327</v>
      </c>
      <c r="I22" s="3"/>
    </row>
    <row r="23" spans="1:6" ht="12.75">
      <c r="A23" s="9" t="s">
        <v>6</v>
      </c>
      <c r="B23" s="5"/>
      <c r="C23" s="5"/>
      <c r="D23" s="23">
        <f>SUM(D18:D22)</f>
        <v>3078</v>
      </c>
      <c r="E23" s="23">
        <f>SUM(E18:E22)</f>
        <v>0.513</v>
      </c>
      <c r="F23" s="24">
        <f>SUM(F18:F22)</f>
        <v>0.3575743494423792</v>
      </c>
    </row>
    <row r="24" ht="12.75">
      <c r="D24" s="1"/>
    </row>
  </sheetData>
  <sheetProtection password="E8A0" sheet="1" objects="1" scenarios="1" selectLockedCells="1"/>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9"/>
  <sheetViews>
    <sheetView workbookViewId="0" topLeftCell="A1">
      <selection activeCell="C20" sqref="C20"/>
    </sheetView>
  </sheetViews>
  <sheetFormatPr defaultColWidth="11.421875" defaultRowHeight="12.75"/>
  <cols>
    <col min="2" max="2" width="40.00390625" style="0" customWidth="1"/>
    <col min="4" max="4" width="51.00390625" style="0" customWidth="1"/>
  </cols>
  <sheetData>
    <row r="1" spans="1:9" ht="12.75">
      <c r="A1" s="35"/>
      <c r="B1" s="35"/>
      <c r="C1" s="35"/>
      <c r="D1" s="35"/>
      <c r="E1" s="35"/>
      <c r="F1" s="35"/>
      <c r="G1" s="35"/>
      <c r="H1" s="35"/>
      <c r="I1" s="35"/>
    </row>
    <row r="2" spans="1:9" ht="26.25">
      <c r="A2" s="35"/>
      <c r="B2" s="36" t="s">
        <v>31</v>
      </c>
      <c r="C2" s="37"/>
      <c r="D2" s="35"/>
      <c r="E2" s="35"/>
      <c r="F2" s="35"/>
      <c r="G2" s="35"/>
      <c r="H2" s="35"/>
      <c r="I2" s="35"/>
    </row>
    <row r="3" spans="1:9" ht="12.75">
      <c r="A3" s="35"/>
      <c r="B3" s="35"/>
      <c r="C3" s="35"/>
      <c r="D3" s="35"/>
      <c r="E3" s="35"/>
      <c r="F3" s="35"/>
      <c r="G3" s="35"/>
      <c r="H3" s="35"/>
      <c r="I3" s="35"/>
    </row>
    <row r="4" spans="1:9" ht="12.75">
      <c r="A4" s="38"/>
      <c r="B4" s="38"/>
      <c r="C4" s="38"/>
      <c r="D4" s="38"/>
      <c r="E4" s="38"/>
      <c r="F4" s="38"/>
      <c r="G4" s="38"/>
      <c r="H4" s="38"/>
      <c r="I4" s="38"/>
    </row>
    <row r="5" spans="1:9" ht="12.75">
      <c r="A5" s="38"/>
      <c r="B5" s="38"/>
      <c r="C5" s="38"/>
      <c r="D5" s="38"/>
      <c r="E5" s="38"/>
      <c r="F5" s="38"/>
      <c r="G5" s="38"/>
      <c r="H5" s="38"/>
      <c r="I5" s="38"/>
    </row>
    <row r="6" spans="1:9" ht="102">
      <c r="A6" s="38"/>
      <c r="B6" s="39" t="s">
        <v>42</v>
      </c>
      <c r="C6" s="40"/>
      <c r="D6" s="40"/>
      <c r="E6" s="40"/>
      <c r="F6" s="38"/>
      <c r="G6" s="38"/>
      <c r="H6" s="38"/>
      <c r="I6" s="38"/>
    </row>
    <row r="7" spans="1:9" ht="25.5">
      <c r="A7" s="38"/>
      <c r="B7" s="41"/>
      <c r="C7" s="40"/>
      <c r="D7" s="42" t="s">
        <v>32</v>
      </c>
      <c r="E7" s="40"/>
      <c r="F7" s="40"/>
      <c r="G7" s="40"/>
      <c r="H7" s="40"/>
      <c r="I7" s="40"/>
    </row>
    <row r="8" spans="1:9" ht="12.75">
      <c r="A8" s="38"/>
      <c r="B8" s="41"/>
      <c r="C8" s="40"/>
      <c r="D8" s="43" t="s">
        <v>33</v>
      </c>
      <c r="E8" s="43"/>
      <c r="F8" s="43"/>
      <c r="G8" s="43"/>
      <c r="H8" s="43"/>
      <c r="I8" s="43"/>
    </row>
    <row r="9" spans="1:9" ht="12.75">
      <c r="A9" s="38"/>
      <c r="B9" s="41"/>
      <c r="C9" s="40"/>
      <c r="D9" s="43" t="s">
        <v>34</v>
      </c>
      <c r="E9" s="43"/>
      <c r="F9" s="43"/>
      <c r="G9" s="43"/>
      <c r="H9" s="43"/>
      <c r="I9" s="43"/>
    </row>
    <row r="10" spans="1:9" ht="12.75">
      <c r="A10" s="38"/>
      <c r="B10" s="41"/>
      <c r="C10" s="40"/>
      <c r="D10" s="43" t="s">
        <v>35</v>
      </c>
      <c r="E10" s="43"/>
      <c r="F10" s="43"/>
      <c r="G10" s="43"/>
      <c r="H10" s="43"/>
      <c r="I10" s="43"/>
    </row>
    <row r="11" spans="1:9" ht="12.75">
      <c r="A11" s="38"/>
      <c r="B11" s="41"/>
      <c r="C11" s="40"/>
      <c r="D11" s="43" t="s">
        <v>36</v>
      </c>
      <c r="E11" s="43"/>
      <c r="F11" s="43"/>
      <c r="G11" s="43"/>
      <c r="H11" s="43"/>
      <c r="I11" s="43"/>
    </row>
    <row r="12" spans="1:9" ht="12.75">
      <c r="A12" s="44"/>
      <c r="B12" s="41"/>
      <c r="C12" s="40"/>
      <c r="D12" s="43" t="s">
        <v>37</v>
      </c>
      <c r="E12" s="45"/>
      <c r="F12" s="45"/>
      <c r="G12" s="45"/>
      <c r="H12" s="45"/>
      <c r="I12" s="45"/>
    </row>
    <row r="13" spans="1:9" ht="12.75">
      <c r="A13" s="44"/>
      <c r="B13" s="41"/>
      <c r="C13" s="40"/>
      <c r="D13" s="43" t="s">
        <v>38</v>
      </c>
      <c r="E13" s="43"/>
      <c r="F13" s="43"/>
      <c r="G13" s="43"/>
      <c r="H13" s="43"/>
      <c r="I13" s="43"/>
    </row>
    <row r="14" spans="1:9" ht="25.5">
      <c r="A14" s="44"/>
      <c r="B14" s="41"/>
      <c r="C14" s="40"/>
      <c r="D14" s="45" t="s">
        <v>39</v>
      </c>
      <c r="E14" s="45"/>
      <c r="F14" s="45"/>
      <c r="G14" s="45"/>
      <c r="H14" s="45"/>
      <c r="I14" s="45"/>
    </row>
    <row r="15" spans="1:9" ht="12.75">
      <c r="A15" s="44"/>
      <c r="B15" s="41"/>
      <c r="C15" s="40"/>
      <c r="D15" s="38" t="s">
        <v>40</v>
      </c>
      <c r="E15" s="40"/>
      <c r="F15" s="40"/>
      <c r="G15" s="40"/>
      <c r="H15" s="40"/>
      <c r="I15" s="40"/>
    </row>
    <row r="16" spans="1:9" ht="12.75">
      <c r="A16" s="44"/>
      <c r="B16" s="41"/>
      <c r="C16" s="40"/>
      <c r="D16" s="46" t="s">
        <v>43</v>
      </c>
      <c r="E16" s="38"/>
      <c r="F16" s="38"/>
      <c r="G16" s="38"/>
      <c r="H16" s="40"/>
      <c r="I16" s="40"/>
    </row>
    <row r="17" spans="1:9" ht="12.75">
      <c r="A17" s="44"/>
      <c r="B17" s="41"/>
      <c r="C17" s="40"/>
      <c r="D17" s="38"/>
      <c r="E17" s="40"/>
      <c r="F17" s="40"/>
      <c r="G17" s="40"/>
      <c r="H17" s="40"/>
      <c r="I17" s="40"/>
    </row>
    <row r="18" spans="1:9" ht="12.75">
      <c r="A18" s="44"/>
      <c r="B18" s="41"/>
      <c r="C18" s="40"/>
      <c r="D18" s="43"/>
      <c r="E18" s="40"/>
      <c r="F18" s="40"/>
      <c r="G18" s="40"/>
      <c r="H18" s="38"/>
      <c r="I18" s="38"/>
    </row>
    <row r="19" spans="1:9" ht="12.75">
      <c r="A19" s="44"/>
      <c r="B19" s="41"/>
      <c r="C19" s="40"/>
      <c r="D19" s="47"/>
      <c r="E19" s="38"/>
      <c r="F19" s="38"/>
      <c r="G19" s="38"/>
      <c r="H19" s="38"/>
      <c r="I19" s="38"/>
    </row>
    <row r="20" spans="1:9" ht="12.75">
      <c r="A20" s="44"/>
      <c r="B20" s="41"/>
      <c r="C20" s="40"/>
      <c r="D20" s="38"/>
      <c r="E20" s="40"/>
      <c r="F20" s="38"/>
      <c r="G20" s="38"/>
      <c r="H20" s="38"/>
      <c r="I20" s="38"/>
    </row>
    <row r="21" spans="1:9" ht="12.75">
      <c r="A21" s="44"/>
      <c r="B21" s="41"/>
      <c r="C21" s="40"/>
      <c r="D21" s="48" t="s">
        <v>41</v>
      </c>
      <c r="E21" s="49"/>
      <c r="F21" s="49"/>
      <c r="G21" s="49"/>
      <c r="H21" s="49"/>
      <c r="I21" s="38"/>
    </row>
    <row r="22" spans="1:9" ht="12.75">
      <c r="A22" s="38"/>
      <c r="B22" s="41"/>
      <c r="C22" s="40"/>
      <c r="D22" s="49"/>
      <c r="E22" s="49"/>
      <c r="F22" s="49"/>
      <c r="G22" s="49"/>
      <c r="H22" s="49"/>
      <c r="I22" s="38"/>
    </row>
    <row r="23" spans="1:9" ht="12.75">
      <c r="A23" s="38"/>
      <c r="B23" s="41"/>
      <c r="C23" s="40"/>
      <c r="D23" s="49"/>
      <c r="E23" s="49"/>
      <c r="F23" s="49"/>
      <c r="G23" s="49"/>
      <c r="H23" s="49"/>
      <c r="I23" s="38"/>
    </row>
    <row r="24" spans="1:9" ht="12.75">
      <c r="A24" s="38"/>
      <c r="B24" s="41"/>
      <c r="C24" s="40"/>
      <c r="D24" s="49"/>
      <c r="E24" s="49"/>
      <c r="F24" s="49"/>
      <c r="G24" s="49"/>
      <c r="H24" s="49"/>
      <c r="I24" s="38"/>
    </row>
    <row r="25" spans="1:9" ht="12.75">
      <c r="A25" s="38"/>
      <c r="B25" s="41"/>
      <c r="C25" s="40"/>
      <c r="D25" s="49"/>
      <c r="E25" s="49"/>
      <c r="F25" s="49"/>
      <c r="G25" s="49"/>
      <c r="H25" s="49"/>
      <c r="I25" s="38"/>
    </row>
    <row r="26" spans="1:9" ht="12.75">
      <c r="A26" s="38"/>
      <c r="B26" s="41"/>
      <c r="C26" s="40"/>
      <c r="D26" s="49"/>
      <c r="E26" s="49"/>
      <c r="F26" s="49"/>
      <c r="G26" s="49"/>
      <c r="H26" s="49"/>
      <c r="I26" s="38"/>
    </row>
    <row r="27" spans="1:9" ht="12.75">
      <c r="A27" s="38"/>
      <c r="B27" s="41"/>
      <c r="C27" s="40"/>
      <c r="D27" s="49"/>
      <c r="E27" s="49"/>
      <c r="F27" s="49"/>
      <c r="G27" s="49"/>
      <c r="H27" s="49"/>
      <c r="I27" s="38"/>
    </row>
    <row r="28" spans="1:9" ht="12.75">
      <c r="A28" s="38"/>
      <c r="B28" s="41"/>
      <c r="C28" s="40"/>
      <c r="D28" s="49"/>
      <c r="E28" s="49"/>
      <c r="F28" s="49"/>
      <c r="G28" s="49"/>
      <c r="H28" s="49"/>
      <c r="I28" s="38"/>
    </row>
    <row r="29" spans="1:9" ht="12.75">
      <c r="A29" s="38"/>
      <c r="B29" s="41"/>
      <c r="C29" s="40"/>
      <c r="D29" s="49"/>
      <c r="E29" s="49"/>
      <c r="F29" s="49"/>
      <c r="G29" s="49"/>
      <c r="H29" s="49"/>
      <c r="I29" s="38"/>
    </row>
    <row r="30" spans="1:9" ht="12.75">
      <c r="A30" s="38"/>
      <c r="B30" s="41"/>
      <c r="C30" s="40"/>
      <c r="D30" s="44"/>
      <c r="E30" s="44"/>
      <c r="F30" s="44"/>
      <c r="G30" s="44"/>
      <c r="H30" s="44"/>
      <c r="I30" s="40"/>
    </row>
    <row r="31" spans="1:9" ht="12.75">
      <c r="A31" s="38"/>
      <c r="B31" s="41"/>
      <c r="C31" s="40"/>
      <c r="D31" s="44"/>
      <c r="E31" s="44"/>
      <c r="F31" s="44"/>
      <c r="G31" s="44"/>
      <c r="H31" s="44"/>
      <c r="I31" s="40"/>
    </row>
    <row r="32" spans="1:9" ht="12.75">
      <c r="A32" s="38"/>
      <c r="B32" s="41"/>
      <c r="C32" s="40"/>
      <c r="D32" s="44"/>
      <c r="E32" s="44"/>
      <c r="F32" s="44"/>
      <c r="G32" s="44"/>
      <c r="H32" s="44"/>
      <c r="I32" s="40"/>
    </row>
    <row r="33" spans="1:9" ht="12.75">
      <c r="A33" s="38"/>
      <c r="B33" s="41"/>
      <c r="C33" s="40"/>
      <c r="D33" s="44"/>
      <c r="E33" s="44"/>
      <c r="F33" s="44"/>
      <c r="G33" s="44"/>
      <c r="H33" s="44"/>
      <c r="I33" s="40"/>
    </row>
    <row r="34" spans="1:9" ht="12.75">
      <c r="A34" s="38"/>
      <c r="B34" s="41"/>
      <c r="C34" s="40"/>
      <c r="D34" s="44"/>
      <c r="E34" s="44"/>
      <c r="F34" s="44"/>
      <c r="G34" s="44"/>
      <c r="H34" s="44"/>
      <c r="I34" s="40"/>
    </row>
    <row r="35" spans="1:9" ht="12.75">
      <c r="A35" s="38"/>
      <c r="B35" s="41"/>
      <c r="C35" s="40"/>
      <c r="D35" s="44"/>
      <c r="E35" s="44"/>
      <c r="F35" s="44"/>
      <c r="G35" s="44"/>
      <c r="H35" s="44"/>
      <c r="I35" s="40"/>
    </row>
    <row r="36" spans="1:9" ht="12.75">
      <c r="A36" s="38"/>
      <c r="B36" s="41"/>
      <c r="C36" s="40"/>
      <c r="D36" s="40"/>
      <c r="E36" s="40"/>
      <c r="F36" s="38"/>
      <c r="G36" s="38"/>
      <c r="H36" s="38"/>
      <c r="I36" s="38"/>
    </row>
    <row r="37" spans="1:9" ht="12.75">
      <c r="A37" s="38"/>
      <c r="B37" s="41"/>
      <c r="C37" s="40"/>
      <c r="D37" s="40"/>
      <c r="E37" s="40"/>
      <c r="F37" s="38"/>
      <c r="G37" s="38"/>
      <c r="H37" s="38"/>
      <c r="I37" s="38"/>
    </row>
    <row r="38" spans="1:9" ht="12.75">
      <c r="A38" s="38"/>
      <c r="B38" s="41"/>
      <c r="C38" s="40"/>
      <c r="D38" s="40"/>
      <c r="E38" s="40"/>
      <c r="F38" s="38"/>
      <c r="G38" s="38"/>
      <c r="H38" s="38"/>
      <c r="I38" s="38"/>
    </row>
    <row r="39" spans="1:9" ht="12.75">
      <c r="A39" s="38"/>
      <c r="B39" s="41"/>
      <c r="C39" s="40"/>
      <c r="D39" s="40"/>
      <c r="E39" s="40"/>
      <c r="F39" s="38"/>
      <c r="G39" s="38"/>
      <c r="H39" s="38"/>
      <c r="I39" s="38"/>
    </row>
  </sheetData>
  <mergeCells count="2">
    <mergeCell ref="B7:B39"/>
    <mergeCell ref="D21:H29"/>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 Jung</dc:creator>
  <cp:keywords/>
  <dc:description/>
  <cp:lastModifiedBy>Katja Buss</cp:lastModifiedBy>
  <cp:lastPrinted>2011-01-19T13:56:23Z</cp:lastPrinted>
  <dcterms:created xsi:type="dcterms:W3CDTF">2008-03-04T14:37:28Z</dcterms:created>
  <dcterms:modified xsi:type="dcterms:W3CDTF">2011-01-19T13:57:45Z</dcterms:modified>
  <cp:category/>
  <cp:version/>
  <cp:contentType/>
  <cp:contentStatus/>
</cp:coreProperties>
</file>